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5720"/>
  </bookViews>
  <sheets>
    <sheet name="Expense Report" sheetId="1" r:id="rId1"/>
  </sheets>
  <definedNames>
    <definedName name="_xlnm.Print_Titles" localSheetId="0">'Expense Report'!$17:$18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1" i="1" l="1"/>
  <c r="V56" i="1"/>
  <c r="X43" i="1"/>
  <c r="AB50" i="1" l="1"/>
  <c r="E50" i="1"/>
  <c r="A50" i="1"/>
  <c r="X46" i="1"/>
  <c r="AB46" i="1" s="1"/>
  <c r="E46" i="1"/>
  <c r="A46" i="1"/>
  <c r="AB54" i="1"/>
  <c r="A54" i="1"/>
  <c r="AB51" i="1"/>
  <c r="AB47" i="1"/>
  <c r="AB43" i="1"/>
  <c r="E43" i="1"/>
  <c r="AB39" i="1"/>
  <c r="AB21" i="1"/>
  <c r="AB56" i="1" s="1"/>
  <c r="AX56" i="1" s="1"/>
  <c r="AB30" i="1"/>
  <c r="AB33" i="1"/>
  <c r="AB36" i="1"/>
  <c r="E32" i="1"/>
  <c r="E33" i="1" s="1"/>
  <c r="AB53" i="1"/>
  <c r="E53" i="1"/>
  <c r="E54" i="1" s="1"/>
  <c r="A53" i="1"/>
  <c r="AB49" i="1"/>
  <c r="E49" i="1"/>
  <c r="E51" i="1" s="1"/>
  <c r="A49" i="1"/>
  <c r="A51" i="1" s="1"/>
  <c r="AB45" i="1"/>
  <c r="E45" i="1"/>
  <c r="E47" i="1" s="1"/>
  <c r="A45" i="1"/>
  <c r="A47" i="1" s="1"/>
  <c r="AB42" i="1"/>
  <c r="AB41" i="1"/>
  <c r="E41" i="1"/>
  <c r="E42" i="1" s="1"/>
  <c r="A41" i="1"/>
  <c r="A42" i="1" s="1"/>
  <c r="A43" i="1" s="1"/>
  <c r="E38" i="1"/>
  <c r="E39" i="1" s="1"/>
  <c r="E35" i="1"/>
  <c r="E36" i="1" s="1"/>
  <c r="E29" i="1"/>
  <c r="E30" i="1" s="1"/>
  <c r="E27" i="1"/>
  <c r="E25" i="1"/>
  <c r="E23" i="1"/>
  <c r="E20" i="1"/>
  <c r="E21" i="1" s="1"/>
  <c r="A38" i="1" l="1"/>
  <c r="A39" i="1" s="1"/>
  <c r="A35" i="1"/>
  <c r="A36" i="1" s="1"/>
  <c r="A32" i="1"/>
  <c r="A33" i="1" s="1"/>
  <c r="AB38" i="1"/>
  <c r="AB35" i="1"/>
  <c r="AB32" i="1"/>
  <c r="AB29" i="1"/>
  <c r="AB27" i="1"/>
  <c r="AB23" i="1"/>
  <c r="AB25" i="1"/>
  <c r="AB20" i="1"/>
</calcChain>
</file>

<file path=xl/sharedStrings.xml><?xml version="1.0" encoding="utf-8"?>
<sst xmlns="http://schemas.openxmlformats.org/spreadsheetml/2006/main" count="131" uniqueCount="71">
  <si>
    <t>Starting:</t>
  </si>
  <si>
    <t>Ending:</t>
  </si>
  <si>
    <t>EXPENSE REPORT FOR REIMBURSMENT</t>
  </si>
  <si>
    <t>Employee Name:</t>
  </si>
  <si>
    <t>Receip ID#</t>
  </si>
  <si>
    <t>Item ID#</t>
  </si>
  <si>
    <t>Purchase Date</t>
  </si>
  <si>
    <t>Item Description</t>
  </si>
  <si>
    <t>Category</t>
  </si>
  <si>
    <t>Notes</t>
  </si>
  <si>
    <t>Employee Address:</t>
  </si>
  <si>
    <t>EXPENSE PERIOD</t>
  </si>
  <si>
    <t>ITEMIZED EXPENSES</t>
  </si>
  <si>
    <t>EMPLOYEE DETAILS</t>
  </si>
  <si>
    <t>Phone #:</t>
  </si>
  <si>
    <t>Email:</t>
  </si>
  <si>
    <t>Address:</t>
  </si>
  <si>
    <t>A</t>
  </si>
  <si>
    <t>2501 Weatherby Dr. Apt. 249. Arlington, TX. 76006</t>
  </si>
  <si>
    <t>Item
Cost</t>
  </si>
  <si>
    <t>B</t>
  </si>
  <si>
    <t>Document #:</t>
  </si>
  <si>
    <t>Qty</t>
  </si>
  <si>
    <t>Item Total Cost</t>
  </si>
  <si>
    <t>Department:</t>
  </si>
  <si>
    <t>Total Items:</t>
  </si>
  <si>
    <t>Total:</t>
  </si>
  <si>
    <t>Tax</t>
  </si>
  <si>
    <t>Grand Total</t>
  </si>
  <si>
    <t>C</t>
  </si>
  <si>
    <t>D</t>
  </si>
  <si>
    <t>E</t>
  </si>
  <si>
    <t>Amazon.com</t>
  </si>
  <si>
    <t>F</t>
  </si>
  <si>
    <t>G</t>
  </si>
  <si>
    <t>H</t>
  </si>
  <si>
    <t>J</t>
  </si>
  <si>
    <t>K</t>
  </si>
  <si>
    <t>L</t>
  </si>
  <si>
    <t>I</t>
  </si>
  <si>
    <t>Retail Station Supplies</t>
  </si>
  <si>
    <t>Jan Dirk Buitenhuis</t>
  </si>
  <si>
    <t>214-690-6325</t>
  </si>
  <si>
    <t>j.dbuitenhuis@gmail.com</t>
  </si>
  <si>
    <t>B&amp;H</t>
  </si>
  <si>
    <t xml:space="preserve">Flash UmbrellaParaSail Parabolic </t>
  </si>
  <si>
    <t>Photo Op Equipment</t>
  </si>
  <si>
    <t>Papa Johns</t>
  </si>
  <si>
    <t>Food/Beverage</t>
  </si>
  <si>
    <t>Photo Training  Session #1 w/ Jeff, Dinner for Jowdy Staff</t>
  </si>
  <si>
    <t>Rally Day, Lunch for Jowdy Staff</t>
  </si>
  <si>
    <t xml:space="preserve">Receipt total </t>
  </si>
  <si>
    <t>SD Cards - 16GB, Ultra (5pk)</t>
  </si>
  <si>
    <t>AT&amp;T Stadium Tours/Rally/Gamedays, External Events</t>
  </si>
  <si>
    <t>Backdrop Mounting Hardware (2pk)</t>
  </si>
  <si>
    <t>tax</t>
  </si>
  <si>
    <t>USB + Ethernet Hub (2pk)</t>
  </si>
  <si>
    <t>Gaffer Tape, 1/2", Bright Colors (5pk)</t>
  </si>
  <si>
    <t>[ATT + Off-site] Brightly colored Gaff Tape Guest floor markings</t>
  </si>
  <si>
    <t xml:space="preserve">[ATT-use] USB Hubs for Printer + Ethernet connections </t>
  </si>
  <si>
    <t>[ATT + Off-site] USB Hubs for Printers (longer - not show on table)</t>
  </si>
  <si>
    <t>[ATT-use] Large Flash umbrella VIP Private tour photo op for NE Gap</t>
  </si>
  <si>
    <t>[ATT + Off-site] Photo Op 'Go-Bags' for tours &amp; external events</t>
  </si>
  <si>
    <t>[ATT + Off-site] Green Screen Crossbar Connectors</t>
  </si>
  <si>
    <t>USB-C Hub, 3ft (2pk)</t>
  </si>
  <si>
    <t>USB-C + Ethernet Hub</t>
  </si>
  <si>
    <t>Discount coupon</t>
  </si>
  <si>
    <t>Discounts/Promo</t>
  </si>
  <si>
    <t>Poster Tube Case</t>
  </si>
  <si>
    <t xml:space="preserve">[ATT-use] Protective tube for Flash umbrella Private tour photo op </t>
  </si>
  <si>
    <t>ExpenseReport_JDB_2023.12.12-2024.03.01.pdf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</si>
</sst>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[$-409]mmmm\ d\,\ yyyy;@"/>
    <numFmt numFmtId="165" formatCode="mm/dd/yyyy"/>
    <numFmt numFmtId="169" formatCode="0.0"/>
  </numFmts>
  <fonts count="12" x14ac:knownFonts="1"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165" fontId="0" fillId="0" borderId="3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3" fillId="7" borderId="0" xfId="0" applyFont="1" applyFill="1" applyAlignment="1">
      <alignment horizontal="center"/>
    </xf>
    <xf numFmtId="44" fontId="0" fillId="8" borderId="2" xfId="0" applyNumberFormat="1" applyFill="1" applyBorder="1" applyAlignment="1">
      <alignment vertical="center"/>
    </xf>
    <xf numFmtId="44" fontId="0" fillId="8" borderId="4" xfId="0" applyNumberFormat="1" applyFill="1" applyBorder="1" applyAlignment="1">
      <alignment vertical="center"/>
    </xf>
    <xf numFmtId="44" fontId="0" fillId="8" borderId="6" xfId="0" applyNumberFormat="1" applyFill="1" applyBorder="1" applyAlignment="1">
      <alignment vertical="center"/>
    </xf>
    <xf numFmtId="0" fontId="0" fillId="0" borderId="0" xfId="0" applyAlignment="1">
      <alignment horizontal="right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0" fontId="5" fillId="9" borderId="18" xfId="0" applyFont="1" applyFill="1" applyBorder="1" applyAlignment="1">
      <alignment horizontal="right" vertical="center"/>
    </xf>
    <xf numFmtId="0" fontId="5" fillId="9" borderId="19" xfId="0" applyFont="1" applyFill="1" applyBorder="1" applyAlignment="1">
      <alignment horizontal="right" vertical="center"/>
    </xf>
    <xf numFmtId="0" fontId="8" fillId="5" borderId="0" xfId="0" applyFont="1" applyFill="1" applyAlignment="1">
      <alignment horizontal="center" vertical="center"/>
    </xf>
    <xf numFmtId="0" fontId="7" fillId="6" borderId="43" xfId="0" applyFont="1" applyFill="1" applyBorder="1" applyAlignment="1">
      <alignment horizontal="center"/>
    </xf>
    <xf numFmtId="0" fontId="7" fillId="6" borderId="41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 wrapText="1"/>
    </xf>
    <xf numFmtId="0" fontId="1" fillId="9" borderId="27" xfId="0" applyFont="1" applyFill="1" applyBorder="1" applyAlignment="1">
      <alignment horizontal="center" wrapText="1"/>
    </xf>
    <xf numFmtId="0" fontId="1" fillId="9" borderId="27" xfId="0" applyFont="1" applyFill="1" applyBorder="1" applyAlignment="1">
      <alignment horizontal="center"/>
    </xf>
    <xf numFmtId="0" fontId="1" fillId="9" borderId="28" xfId="0" applyFont="1" applyFill="1" applyBorder="1" applyAlignment="1">
      <alignment horizontal="center"/>
    </xf>
    <xf numFmtId="0" fontId="1" fillId="9" borderId="31" xfId="0" applyFont="1" applyFill="1" applyBorder="1" applyAlignment="1">
      <alignment horizontal="center" wrapText="1"/>
    </xf>
    <xf numFmtId="0" fontId="1" fillId="9" borderId="32" xfId="0" applyFont="1" applyFill="1" applyBorder="1" applyAlignment="1">
      <alignment horizontal="center" wrapText="1"/>
    </xf>
    <xf numFmtId="0" fontId="1" fillId="9" borderId="33" xfId="0" applyFont="1" applyFill="1" applyBorder="1" applyAlignment="1">
      <alignment horizontal="center" wrapText="1"/>
    </xf>
    <xf numFmtId="0" fontId="1" fillId="9" borderId="34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9" borderId="44" xfId="0" applyFont="1" applyFill="1" applyBorder="1" applyAlignment="1">
      <alignment horizontal="center" textRotation="90"/>
    </xf>
    <xf numFmtId="0" fontId="1" fillId="9" borderId="45" xfId="0" applyFont="1" applyFill="1" applyBorder="1" applyAlignment="1">
      <alignment horizontal="center" textRotation="90"/>
    </xf>
    <xf numFmtId="0" fontId="1" fillId="9" borderId="29" xfId="0" applyFont="1" applyFill="1" applyBorder="1" applyAlignment="1">
      <alignment horizontal="center" wrapText="1"/>
    </xf>
    <xf numFmtId="0" fontId="1" fillId="9" borderId="46" xfId="0" applyFont="1" applyFill="1" applyBorder="1" applyAlignment="1">
      <alignment horizontal="center" textRotation="90"/>
    </xf>
    <xf numFmtId="0" fontId="5" fillId="9" borderId="17" xfId="0" applyFont="1" applyFill="1" applyBorder="1" applyAlignment="1">
      <alignment horizontal="right" vertical="center"/>
    </xf>
    <xf numFmtId="0" fontId="5" fillId="9" borderId="1" xfId="0" applyFont="1" applyFill="1" applyBorder="1" applyAlignment="1">
      <alignment horizontal="right" vertical="center"/>
    </xf>
    <xf numFmtId="0" fontId="0" fillId="8" borderId="5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9" fillId="11" borderId="5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44" fontId="1" fillId="0" borderId="9" xfId="0" applyNumberFormat="1" applyFont="1" applyBorder="1" applyAlignment="1">
      <alignment vertical="center"/>
    </xf>
    <xf numFmtId="44" fontId="1" fillId="0" borderId="4" xfId="0" applyNumberFormat="1" applyFont="1" applyBorder="1" applyAlignment="1">
      <alignment vertical="center"/>
    </xf>
    <xf numFmtId="44" fontId="1" fillId="0" borderId="6" xfId="0" applyNumberFormat="1" applyFont="1" applyBorder="1" applyAlignment="1">
      <alignment vertical="center"/>
    </xf>
    <xf numFmtId="0" fontId="9" fillId="10" borderId="5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19" borderId="5" xfId="0" applyFont="1" applyFill="1" applyBorder="1" applyAlignment="1">
      <alignment horizontal="center" vertical="center"/>
    </xf>
    <xf numFmtId="0" fontId="9" fillId="19" borderId="1" xfId="0" applyFont="1" applyFill="1" applyBorder="1" applyAlignment="1">
      <alignment horizontal="center" vertical="center"/>
    </xf>
    <xf numFmtId="0" fontId="9" fillId="17" borderId="9" xfId="0" applyFont="1" applyFill="1" applyBorder="1" applyAlignment="1">
      <alignment horizontal="center" vertical="center"/>
    </xf>
    <xf numFmtId="0" fontId="9" fillId="17" borderId="4" xfId="0" applyFont="1" applyFill="1" applyBorder="1" applyAlignment="1">
      <alignment horizontal="center" vertical="center"/>
    </xf>
    <xf numFmtId="0" fontId="9" fillId="17" borderId="6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16" borderId="5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0" fontId="1" fillId="9" borderId="29" xfId="0" applyFont="1" applyFill="1" applyBorder="1" applyAlignment="1">
      <alignment horizontal="center"/>
    </xf>
    <xf numFmtId="0" fontId="1" fillId="9" borderId="30" xfId="0" applyFont="1" applyFill="1" applyBorder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4" fontId="1" fillId="18" borderId="2" xfId="0" applyNumberFormat="1" applyFont="1" applyFill="1" applyBorder="1" applyAlignment="1">
      <alignment vertical="center"/>
    </xf>
    <xf numFmtId="44" fontId="1" fillId="18" borderId="4" xfId="0" applyNumberFormat="1" applyFont="1" applyFill="1" applyBorder="1" applyAlignment="1">
      <alignment vertical="center"/>
    </xf>
    <xf numFmtId="44" fontId="1" fillId="18" borderId="6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9" borderId="42" xfId="0" applyFont="1" applyFill="1" applyBorder="1" applyAlignment="1">
      <alignment horizontal="center"/>
    </xf>
    <xf numFmtId="165" fontId="1" fillId="14" borderId="3" xfId="0" applyNumberFormat="1" applyFont="1" applyFill="1" applyBorder="1" applyAlignment="1">
      <alignment horizontal="center" vertical="center"/>
    </xf>
    <xf numFmtId="165" fontId="1" fillId="14" borderId="1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right" vertical="center"/>
    </xf>
    <xf numFmtId="0" fontId="5" fillId="2" borderId="37" xfId="0" applyFont="1" applyFill="1" applyBorder="1" applyAlignment="1">
      <alignment horizontal="right" vertical="center"/>
    </xf>
    <xf numFmtId="0" fontId="4" fillId="2" borderId="51" xfId="0" applyFont="1" applyFill="1" applyBorder="1" applyAlignment="1">
      <alignment horizontal="center" vertical="center"/>
    </xf>
    <xf numFmtId="44" fontId="4" fillId="2" borderId="38" xfId="0" applyNumberFormat="1" applyFont="1" applyFill="1" applyBorder="1" applyAlignment="1">
      <alignment vertical="center"/>
    </xf>
    <xf numFmtId="44" fontId="4" fillId="2" borderId="39" xfId="0" applyNumberFormat="1" applyFont="1" applyFill="1" applyBorder="1" applyAlignment="1">
      <alignment vertical="center"/>
    </xf>
    <xf numFmtId="44" fontId="4" fillId="2" borderId="40" xfId="0" applyNumberFormat="1" applyFont="1" applyFill="1" applyBorder="1" applyAlignment="1">
      <alignment vertical="center"/>
    </xf>
    <xf numFmtId="0" fontId="4" fillId="2" borderId="36" xfId="0" applyFont="1" applyFill="1" applyBorder="1" applyAlignment="1">
      <alignment horizontal="right" vertical="center"/>
    </xf>
    <xf numFmtId="0" fontId="4" fillId="2" borderId="37" xfId="0" applyFont="1" applyFill="1" applyBorder="1" applyAlignment="1">
      <alignment horizontal="right" vertical="center"/>
    </xf>
    <xf numFmtId="0" fontId="9" fillId="11" borderId="47" xfId="0" applyFont="1" applyFill="1" applyBorder="1" applyAlignment="1">
      <alignment horizontal="center" vertical="center"/>
    </xf>
    <xf numFmtId="0" fontId="9" fillId="11" borderId="48" xfId="0" applyFont="1" applyFill="1" applyBorder="1" applyAlignment="1">
      <alignment horizontal="center" vertical="center"/>
    </xf>
    <xf numFmtId="0" fontId="9" fillId="11" borderId="49" xfId="0" applyFont="1" applyFill="1" applyBorder="1" applyAlignment="1">
      <alignment horizontal="center" vertical="center"/>
    </xf>
    <xf numFmtId="0" fontId="1" fillId="13" borderId="50" xfId="0" applyFont="1" applyFill="1" applyBorder="1" applyAlignment="1">
      <alignment vertical="center"/>
    </xf>
    <xf numFmtId="0" fontId="1" fillId="13" borderId="48" xfId="0" applyFont="1" applyFill="1" applyBorder="1" applyAlignment="1">
      <alignment vertical="center"/>
    </xf>
    <xf numFmtId="0" fontId="1" fillId="13" borderId="49" xfId="0" applyFont="1" applyFill="1" applyBorder="1" applyAlignment="1">
      <alignment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4" fontId="1" fillId="4" borderId="2" xfId="0" applyNumberFormat="1" applyFont="1" applyFill="1" applyBorder="1" applyAlignment="1">
      <alignment vertical="center"/>
    </xf>
    <xf numFmtId="44" fontId="1" fillId="4" borderId="4" xfId="0" applyNumberFormat="1" applyFont="1" applyFill="1" applyBorder="1" applyAlignment="1">
      <alignment vertical="center"/>
    </xf>
    <xf numFmtId="44" fontId="1" fillId="4" borderId="6" xfId="0" applyNumberFormat="1" applyFont="1" applyFill="1" applyBorder="1" applyAlignment="1">
      <alignment vertical="center"/>
    </xf>
    <xf numFmtId="0" fontId="9" fillId="16" borderId="9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9" fillId="16" borderId="6" xfId="0" applyFont="1" applyFill="1" applyBorder="1" applyAlignment="1">
      <alignment horizontal="center" vertical="center"/>
    </xf>
    <xf numFmtId="44" fontId="1" fillId="15" borderId="2" xfId="0" applyNumberFormat="1" applyFont="1" applyFill="1" applyBorder="1" applyAlignment="1">
      <alignment vertical="center"/>
    </xf>
    <xf numFmtId="44" fontId="1" fillId="15" borderId="4" xfId="0" applyNumberFormat="1" applyFont="1" applyFill="1" applyBorder="1" applyAlignment="1">
      <alignment vertical="center"/>
    </xf>
    <xf numFmtId="44" fontId="1" fillId="15" borderId="6" xfId="0" applyNumberFormat="1" applyFont="1" applyFill="1" applyBorder="1" applyAlignment="1">
      <alignment vertical="center"/>
    </xf>
    <xf numFmtId="0" fontId="9" fillId="10" borderId="9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vertical="center"/>
    </xf>
    <xf numFmtId="0" fontId="1" fillId="14" borderId="4" xfId="0" applyFont="1" applyFill="1" applyBorder="1" applyAlignment="1">
      <alignment vertical="center"/>
    </xf>
    <xf numFmtId="0" fontId="1" fillId="14" borderId="6" xfId="0" applyFont="1" applyFill="1" applyBorder="1" applyAlignment="1">
      <alignment vertical="center"/>
    </xf>
    <xf numFmtId="165" fontId="1" fillId="13" borderId="26" xfId="0" applyNumberFormat="1" applyFont="1" applyFill="1" applyBorder="1" applyAlignment="1">
      <alignment horizontal="center" vertical="center"/>
    </xf>
    <xf numFmtId="165" fontId="1" fillId="13" borderId="25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20" borderId="0" xfId="0" applyFill="1"/>
    <xf numFmtId="0" fontId="6" fillId="20" borderId="0" xfId="0" applyFont="1" applyFill="1"/>
    <xf numFmtId="0" fontId="4" fillId="20" borderId="0" xfId="0" applyFont="1" applyFill="1" applyAlignment="1">
      <alignment vertical="center"/>
    </xf>
    <xf numFmtId="0" fontId="5" fillId="20" borderId="0" xfId="0" applyFont="1" applyFill="1" applyAlignment="1">
      <alignment vertical="center"/>
    </xf>
    <xf numFmtId="0" fontId="0" fillId="20" borderId="0" xfId="0" applyFill="1" applyAlignment="1">
      <alignment vertical="center"/>
    </xf>
    <xf numFmtId="44" fontId="0" fillId="0" borderId="0" xfId="0" applyNumberFormat="1" applyAlignment="1">
      <alignment vertical="center"/>
    </xf>
    <xf numFmtId="0" fontId="0" fillId="5" borderId="0" xfId="0" applyFill="1"/>
    <xf numFmtId="169" fontId="0" fillId="8" borderId="5" xfId="0" applyNumberFormat="1" applyFill="1" applyBorder="1" applyAlignment="1">
      <alignment horizontal="center" vertical="center"/>
    </xf>
    <xf numFmtId="169" fontId="0" fillId="8" borderId="1" xfId="0" applyNumberFormat="1" applyFill="1" applyBorder="1" applyAlignment="1">
      <alignment horizontal="center" vertical="center"/>
    </xf>
    <xf numFmtId="169" fontId="4" fillId="2" borderId="37" xfId="0" applyNumberFormat="1" applyFont="1" applyFill="1" applyBorder="1" applyAlignment="1">
      <alignment horizontal="center" vertical="center"/>
    </xf>
    <xf numFmtId="165" fontId="1" fillId="4" borderId="9" xfId="0" applyNumberFormat="1" applyFont="1" applyFill="1" applyBorder="1" applyAlignment="1">
      <alignment horizontal="center" vertical="center"/>
    </xf>
    <xf numFmtId="165" fontId="1" fillId="4" borderId="4" xfId="0" applyNumberFormat="1" applyFont="1" applyFill="1" applyBorder="1" applyAlignment="1">
      <alignment horizontal="center" vertical="center"/>
    </xf>
    <xf numFmtId="165" fontId="1" fillId="4" borderId="3" xfId="0" applyNumberFormat="1" applyFont="1" applyFill="1" applyBorder="1" applyAlignment="1">
      <alignment horizontal="center" vertical="center"/>
    </xf>
    <xf numFmtId="165" fontId="1" fillId="15" borderId="3" xfId="0" applyNumberFormat="1" applyFont="1" applyFill="1" applyBorder="1" applyAlignment="1">
      <alignment horizontal="center" vertical="center"/>
    </xf>
    <xf numFmtId="165" fontId="1" fillId="15" borderId="1" xfId="0" applyNumberFormat="1" applyFont="1" applyFill="1" applyBorder="1" applyAlignment="1">
      <alignment horizontal="center" vertical="center"/>
    </xf>
    <xf numFmtId="165" fontId="1" fillId="18" borderId="9" xfId="0" applyNumberFormat="1" applyFont="1" applyFill="1" applyBorder="1" applyAlignment="1">
      <alignment horizontal="center" vertical="center"/>
    </xf>
    <xf numFmtId="165" fontId="1" fillId="18" borderId="4" xfId="0" applyNumberFormat="1" applyFont="1" applyFill="1" applyBorder="1" applyAlignment="1">
      <alignment horizontal="center" vertical="center"/>
    </xf>
    <xf numFmtId="165" fontId="1" fillId="18" borderId="3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3" borderId="5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" fillId="9" borderId="7" xfId="0" applyFont="1" applyFill="1" applyBorder="1" applyAlignment="1">
      <alignment horizontal="left" vertical="center"/>
    </xf>
    <xf numFmtId="0" fontId="1" fillId="9" borderId="8" xfId="0" applyFont="1" applyFill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10" fillId="12" borderId="53" xfId="0" applyFont="1" applyFill="1" applyBorder="1" applyAlignment="1">
      <alignment horizontal="right" vertical="center"/>
    </xf>
    <xf numFmtId="0" fontId="10" fillId="12" borderId="54" xfId="0" applyFont="1" applyFill="1" applyBorder="1" applyAlignment="1">
      <alignment horizontal="right" vertical="center"/>
    </xf>
    <xf numFmtId="44" fontId="10" fillId="12" borderId="55" xfId="0" applyNumberFormat="1" applyFont="1" applyFill="1" applyBorder="1" applyAlignment="1">
      <alignment vertical="center"/>
    </xf>
    <xf numFmtId="44" fontId="10" fillId="12" borderId="56" xfId="0" applyNumberFormat="1" applyFont="1" applyFill="1" applyBorder="1" applyAlignment="1">
      <alignment vertical="center"/>
    </xf>
    <xf numFmtId="44" fontId="10" fillId="12" borderId="57" xfId="0" applyNumberFormat="1" applyFont="1" applyFill="1" applyBorder="1" applyAlignment="1">
      <alignment vertical="center"/>
    </xf>
    <xf numFmtId="0" fontId="10" fillId="20" borderId="0" xfId="0" applyFont="1" applyFill="1" applyAlignment="1">
      <alignment vertical="center"/>
    </xf>
    <xf numFmtId="0" fontId="10" fillId="20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EAEAEA"/>
      <color rgb="FFFFFF99"/>
      <color rgb="FFFF33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56"/>
  <sheetViews>
    <sheetView tabSelected="1" topLeftCell="A44" zoomScale="130" zoomScaleNormal="130" workbookViewId="0">
      <selection activeCell="I49" sqref="I49:U49"/>
    </sheetView>
  </sheetViews>
  <sheetFormatPr defaultRowHeight="11.25" x14ac:dyDescent="0.2"/>
  <cols>
    <col min="1" max="7" width="2.33203125" customWidth="1"/>
    <col min="8" max="8" width="3.5" customWidth="1"/>
    <col min="9" max="22" width="2.33203125" customWidth="1"/>
    <col min="23" max="23" width="4.1640625" customWidth="1"/>
    <col min="24" max="63" width="2.33203125" customWidth="1"/>
  </cols>
  <sheetData>
    <row r="1" spans="1:60" ht="28.5" customHeight="1" x14ac:dyDescent="0.2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</row>
    <row r="2" spans="1:60" ht="12" thickBo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</row>
    <row r="3" spans="1:60" hidden="1" x14ac:dyDescent="0.2">
      <c r="A3" s="128"/>
      <c r="B3" s="128"/>
      <c r="D3" s="19" t="s">
        <v>11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Z3" s="19" t="s">
        <v>13</v>
      </c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28"/>
      <c r="BH3" s="128"/>
    </row>
    <row r="4" spans="1:60" hidden="1" x14ac:dyDescent="0.2">
      <c r="A4" s="128"/>
      <c r="B4" s="128"/>
      <c r="D4" s="16" t="s">
        <v>0</v>
      </c>
      <c r="E4" s="17"/>
      <c r="F4" s="18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Z4" s="23" t="s">
        <v>3</v>
      </c>
      <c r="AA4" s="23"/>
      <c r="AB4" s="23"/>
      <c r="AC4" s="23"/>
      <c r="AD4" s="23"/>
      <c r="AE4" s="23"/>
      <c r="AF4" s="23"/>
      <c r="AG4" s="23"/>
      <c r="AH4" s="23"/>
      <c r="AV4" s="23" t="s">
        <v>14</v>
      </c>
      <c r="AW4" s="23"/>
      <c r="AX4" s="23"/>
      <c r="AY4" s="23"/>
      <c r="BG4" s="128"/>
      <c r="BH4" s="128"/>
    </row>
    <row r="5" spans="1:60" hidden="1" x14ac:dyDescent="0.2">
      <c r="A5" s="128"/>
      <c r="B5" s="128"/>
      <c r="D5" s="16" t="s">
        <v>1</v>
      </c>
      <c r="E5" s="17"/>
      <c r="F5" s="18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Z5" s="23" t="s">
        <v>16</v>
      </c>
      <c r="AA5" s="23"/>
      <c r="AB5" s="23"/>
      <c r="AC5" s="23"/>
      <c r="AD5" s="23"/>
      <c r="AE5" s="23"/>
      <c r="AF5" s="23"/>
      <c r="AG5" s="23"/>
      <c r="AH5" s="23"/>
      <c r="AV5" s="23" t="s">
        <v>15</v>
      </c>
      <c r="AW5" s="23"/>
      <c r="AX5" s="23"/>
      <c r="AY5" s="23"/>
      <c r="BG5" s="128"/>
      <c r="BH5" s="128"/>
    </row>
    <row r="6" spans="1:60" hidden="1" x14ac:dyDescent="0.2">
      <c r="A6" s="128"/>
      <c r="B6" s="128"/>
      <c r="BG6" s="128"/>
      <c r="BH6" s="128"/>
    </row>
    <row r="7" spans="1:60" hidden="1" x14ac:dyDescent="0.2">
      <c r="A7" s="128"/>
      <c r="B7" s="128"/>
      <c r="BG7" s="128"/>
      <c r="BH7" s="128"/>
    </row>
    <row r="8" spans="1:60" s="2" customFormat="1" ht="21.75" customHeight="1" thickTop="1" x14ac:dyDescent="0.25">
      <c r="A8" s="129"/>
      <c r="B8" s="129"/>
      <c r="C8" s="24" t="s">
        <v>11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6"/>
      <c r="BG8" s="129"/>
      <c r="BH8" s="129"/>
    </row>
    <row r="9" spans="1:60" s="1" customFormat="1" ht="17.25" customHeight="1" x14ac:dyDescent="0.2">
      <c r="A9" s="130"/>
      <c r="B9" s="130"/>
      <c r="C9" s="56" t="s">
        <v>21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49" t="s">
        <v>70</v>
      </c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1"/>
      <c r="BG9" s="130"/>
      <c r="BH9" s="130"/>
    </row>
    <row r="10" spans="1:60" s="1" customFormat="1" ht="17.25" customHeight="1" x14ac:dyDescent="0.2">
      <c r="A10" s="130"/>
      <c r="B10" s="130"/>
      <c r="C10" s="56" t="s">
        <v>24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49" t="s">
        <v>53</v>
      </c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1"/>
      <c r="BG10" s="130"/>
      <c r="BH10" s="130"/>
    </row>
    <row r="11" spans="1:60" s="4" customFormat="1" ht="17.25" customHeight="1" thickBot="1" x14ac:dyDescent="0.25">
      <c r="A11" s="131"/>
      <c r="B11" s="131"/>
      <c r="C11" s="29" t="s">
        <v>0</v>
      </c>
      <c r="D11" s="30"/>
      <c r="E11" s="30"/>
      <c r="F11" s="30"/>
      <c r="G11" s="78">
        <v>45272</v>
      </c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80"/>
      <c r="AD11" s="30" t="s">
        <v>1</v>
      </c>
      <c r="AE11" s="30"/>
      <c r="AF11" s="30"/>
      <c r="AG11" s="30"/>
      <c r="AH11" s="30"/>
      <c r="AI11" s="27">
        <v>45352</v>
      </c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8"/>
      <c r="BG11" s="131"/>
      <c r="BH11" s="131"/>
    </row>
    <row r="12" spans="1:60" ht="12.75" thickTop="1" thickBot="1" x14ac:dyDescent="0.25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</row>
    <row r="13" spans="1:60" ht="17.25" customHeight="1" x14ac:dyDescent="0.25">
      <c r="A13" s="128"/>
      <c r="B13" s="128"/>
      <c r="C13" s="148" t="s">
        <v>13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50"/>
      <c r="BG13" s="128"/>
      <c r="BH13" s="128"/>
    </row>
    <row r="14" spans="1:60" s="1" customFormat="1" ht="18" customHeight="1" x14ac:dyDescent="0.2">
      <c r="A14" s="130"/>
      <c r="B14" s="130"/>
      <c r="C14" s="151" t="s">
        <v>3</v>
      </c>
      <c r="D14" s="45"/>
      <c r="E14" s="45"/>
      <c r="F14" s="45"/>
      <c r="G14" s="45"/>
      <c r="H14" s="45"/>
      <c r="I14" s="45"/>
      <c r="J14" s="47" t="s">
        <v>41</v>
      </c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6" t="s">
        <v>14</v>
      </c>
      <c r="Y14" s="46"/>
      <c r="Z14" s="46"/>
      <c r="AA14" s="46"/>
      <c r="AB14" s="48" t="s">
        <v>42</v>
      </c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6" t="s">
        <v>15</v>
      </c>
      <c r="AN14" s="46"/>
      <c r="AO14" s="46"/>
      <c r="AP14" s="146" t="s">
        <v>43</v>
      </c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52"/>
      <c r="BG14" s="130"/>
      <c r="BH14" s="130"/>
    </row>
    <row r="15" spans="1:60" s="3" customFormat="1" ht="16.5" customHeight="1" thickBot="1" x14ac:dyDescent="0.25">
      <c r="A15" s="132"/>
      <c r="B15" s="132"/>
      <c r="C15" s="153" t="s">
        <v>10</v>
      </c>
      <c r="D15" s="154"/>
      <c r="E15" s="154"/>
      <c r="F15" s="154"/>
      <c r="G15" s="154"/>
      <c r="H15" s="154"/>
      <c r="I15" s="154"/>
      <c r="J15" s="127" t="s">
        <v>18</v>
      </c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55"/>
      <c r="BG15" s="132"/>
      <c r="BH15" s="132"/>
    </row>
    <row r="16" spans="1:60" ht="12" thickBot="1" x14ac:dyDescent="0.25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</row>
    <row r="17" spans="1:60" ht="16.5" thickBot="1" x14ac:dyDescent="0.3">
      <c r="A17" s="32" t="s">
        <v>12</v>
      </c>
      <c r="B17" s="33"/>
      <c r="C17" s="33"/>
      <c r="D17" s="33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5"/>
    </row>
    <row r="18" spans="1:60" ht="44.25" customHeight="1" thickBot="1" x14ac:dyDescent="0.25">
      <c r="A18" s="52" t="s">
        <v>4</v>
      </c>
      <c r="B18" s="53"/>
      <c r="C18" s="53" t="s">
        <v>5</v>
      </c>
      <c r="D18" s="55"/>
      <c r="E18" s="36" t="s">
        <v>6</v>
      </c>
      <c r="F18" s="37"/>
      <c r="G18" s="37"/>
      <c r="H18" s="37"/>
      <c r="I18" s="38" t="s">
        <v>7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9"/>
      <c r="V18" s="81" t="s">
        <v>22</v>
      </c>
      <c r="W18" s="82"/>
      <c r="X18" s="40" t="s">
        <v>19</v>
      </c>
      <c r="Y18" s="41"/>
      <c r="Z18" s="41"/>
      <c r="AA18" s="42"/>
      <c r="AB18" s="54" t="s">
        <v>23</v>
      </c>
      <c r="AC18" s="41"/>
      <c r="AD18" s="41"/>
      <c r="AE18" s="42"/>
      <c r="AF18" s="43" t="s">
        <v>8</v>
      </c>
      <c r="AG18" s="43"/>
      <c r="AH18" s="43"/>
      <c r="AI18" s="43"/>
      <c r="AJ18" s="43"/>
      <c r="AK18" s="43"/>
      <c r="AL18" s="43"/>
      <c r="AM18" s="44"/>
      <c r="AN18" s="39" t="s">
        <v>9</v>
      </c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90"/>
    </row>
    <row r="19" spans="1:60" s="3" customFormat="1" ht="15.75" thickTop="1" x14ac:dyDescent="0.2">
      <c r="A19" s="101" t="s">
        <v>17</v>
      </c>
      <c r="B19" s="102"/>
      <c r="C19" s="102"/>
      <c r="D19" s="103"/>
      <c r="E19" s="125">
        <v>45308</v>
      </c>
      <c r="F19" s="126"/>
      <c r="G19" s="126"/>
      <c r="H19" s="126"/>
      <c r="I19" s="104" t="s">
        <v>44</v>
      </c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6"/>
    </row>
    <row r="20" spans="1:60" s="3" customFormat="1" ht="15" x14ac:dyDescent="0.2">
      <c r="A20" s="62" t="s">
        <v>17</v>
      </c>
      <c r="B20" s="63"/>
      <c r="C20" s="7">
        <v>1</v>
      </c>
      <c r="D20" s="8"/>
      <c r="E20" s="13">
        <f>E19</f>
        <v>45308</v>
      </c>
      <c r="F20" s="14"/>
      <c r="G20" s="14"/>
      <c r="H20" s="14"/>
      <c r="I20" s="9" t="s">
        <v>45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0"/>
      <c r="V20" s="58">
        <v>1</v>
      </c>
      <c r="W20" s="59"/>
      <c r="X20" s="20">
        <v>69.95</v>
      </c>
      <c r="Y20" s="21"/>
      <c r="Z20" s="21"/>
      <c r="AA20" s="22"/>
      <c r="AB20" s="64">
        <f>V20*X20</f>
        <v>69.95</v>
      </c>
      <c r="AC20" s="65"/>
      <c r="AD20" s="65"/>
      <c r="AE20" s="66"/>
      <c r="AF20" s="60" t="s">
        <v>46</v>
      </c>
      <c r="AG20" s="60"/>
      <c r="AH20" s="60"/>
      <c r="AI20" s="60"/>
      <c r="AJ20" s="60"/>
      <c r="AK20" s="60"/>
      <c r="AL20" s="60"/>
      <c r="AM20" s="61"/>
      <c r="AN20" s="10" t="s">
        <v>61</v>
      </c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2"/>
    </row>
    <row r="21" spans="1:60" s="3" customFormat="1" ht="15" x14ac:dyDescent="0.2">
      <c r="A21" s="62" t="s">
        <v>17</v>
      </c>
      <c r="B21" s="63"/>
      <c r="C21" s="7">
        <v>1</v>
      </c>
      <c r="D21" s="8"/>
      <c r="E21" s="13">
        <f>E20</f>
        <v>45308</v>
      </c>
      <c r="F21" s="14"/>
      <c r="G21" s="14"/>
      <c r="H21" s="14"/>
      <c r="I21" s="9" t="s">
        <v>27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0"/>
      <c r="V21" s="58">
        <v>1</v>
      </c>
      <c r="W21" s="59"/>
      <c r="X21" s="20">
        <f>11.54/2</f>
        <v>5.77</v>
      </c>
      <c r="Y21" s="21"/>
      <c r="Z21" s="21"/>
      <c r="AA21" s="22"/>
      <c r="AB21" s="64">
        <f>V21*X21</f>
        <v>5.77</v>
      </c>
      <c r="AC21" s="65"/>
      <c r="AD21" s="65"/>
      <c r="AE21" s="66"/>
      <c r="AF21" s="60" t="s">
        <v>55</v>
      </c>
      <c r="AG21" s="60"/>
      <c r="AH21" s="60"/>
      <c r="AI21" s="60"/>
      <c r="AJ21" s="60"/>
      <c r="AK21" s="60"/>
      <c r="AL21" s="60"/>
      <c r="AM21" s="61"/>
      <c r="AN21" s="10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2"/>
    </row>
    <row r="22" spans="1:60" s="5" customFormat="1" ht="15" x14ac:dyDescent="0.2">
      <c r="A22" s="119" t="s">
        <v>20</v>
      </c>
      <c r="B22" s="120"/>
      <c r="C22" s="120"/>
      <c r="D22" s="121"/>
      <c r="E22" s="91">
        <v>45297</v>
      </c>
      <c r="F22" s="92"/>
      <c r="G22" s="92"/>
      <c r="H22" s="92"/>
      <c r="I22" s="122" t="s">
        <v>47</v>
      </c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4"/>
    </row>
    <row r="23" spans="1:60" s="3" customFormat="1" ht="15" x14ac:dyDescent="0.2">
      <c r="A23" s="67" t="s">
        <v>20</v>
      </c>
      <c r="B23" s="68"/>
      <c r="C23" s="7">
        <v>1</v>
      </c>
      <c r="D23" s="8"/>
      <c r="E23" s="13">
        <f>E22</f>
        <v>45297</v>
      </c>
      <c r="F23" s="14"/>
      <c r="G23" s="14"/>
      <c r="H23" s="14"/>
      <c r="I23" s="9" t="s">
        <v>51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10"/>
      <c r="V23" s="58">
        <v>1</v>
      </c>
      <c r="W23" s="59"/>
      <c r="X23" s="20">
        <v>49.51</v>
      </c>
      <c r="Y23" s="21"/>
      <c r="Z23" s="21"/>
      <c r="AA23" s="22"/>
      <c r="AB23" s="64">
        <f t="shared" ref="AB23:AB25" si="0">V23*X23</f>
        <v>49.51</v>
      </c>
      <c r="AC23" s="65"/>
      <c r="AD23" s="65"/>
      <c r="AE23" s="66"/>
      <c r="AF23" s="60" t="s">
        <v>48</v>
      </c>
      <c r="AG23" s="60"/>
      <c r="AH23" s="60"/>
      <c r="AI23" s="60"/>
      <c r="AJ23" s="60"/>
      <c r="AK23" s="60"/>
      <c r="AL23" s="60"/>
      <c r="AM23" s="61"/>
      <c r="AN23" s="10" t="s">
        <v>50</v>
      </c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2"/>
    </row>
    <row r="24" spans="1:60" s="3" customFormat="1" ht="15" x14ac:dyDescent="0.2">
      <c r="A24" s="107" t="s">
        <v>29</v>
      </c>
      <c r="B24" s="108"/>
      <c r="C24" s="108"/>
      <c r="D24" s="109"/>
      <c r="E24" s="138">
        <v>45304</v>
      </c>
      <c r="F24" s="139"/>
      <c r="G24" s="139"/>
      <c r="H24" s="140"/>
      <c r="I24" s="110" t="s">
        <v>47</v>
      </c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2"/>
    </row>
    <row r="25" spans="1:60" s="3" customFormat="1" ht="15" x14ac:dyDescent="0.2">
      <c r="A25" s="74" t="s">
        <v>29</v>
      </c>
      <c r="B25" s="75"/>
      <c r="C25" s="7">
        <v>1</v>
      </c>
      <c r="D25" s="8"/>
      <c r="E25" s="13">
        <f>E24</f>
        <v>45304</v>
      </c>
      <c r="F25" s="14"/>
      <c r="G25" s="14"/>
      <c r="H25" s="14"/>
      <c r="I25" s="9" t="s">
        <v>51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10"/>
      <c r="V25" s="58">
        <v>1</v>
      </c>
      <c r="W25" s="59"/>
      <c r="X25" s="20">
        <v>83.46</v>
      </c>
      <c r="Y25" s="21"/>
      <c r="Z25" s="21"/>
      <c r="AA25" s="22"/>
      <c r="AB25" s="64">
        <f t="shared" si="0"/>
        <v>83.46</v>
      </c>
      <c r="AC25" s="65"/>
      <c r="AD25" s="65"/>
      <c r="AE25" s="66"/>
      <c r="AF25" s="60" t="s">
        <v>48</v>
      </c>
      <c r="AG25" s="60"/>
      <c r="AH25" s="60"/>
      <c r="AI25" s="60"/>
      <c r="AJ25" s="60"/>
      <c r="AK25" s="60"/>
      <c r="AL25" s="60"/>
      <c r="AM25" s="61"/>
      <c r="AN25" s="10" t="s">
        <v>50</v>
      </c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2"/>
    </row>
    <row r="26" spans="1:60" s="3" customFormat="1" ht="15" x14ac:dyDescent="0.2">
      <c r="A26" s="113" t="s">
        <v>30</v>
      </c>
      <c r="B26" s="114"/>
      <c r="C26" s="114"/>
      <c r="D26" s="115"/>
      <c r="E26" s="141">
        <v>45352</v>
      </c>
      <c r="F26" s="142"/>
      <c r="G26" s="142"/>
      <c r="H26" s="142"/>
      <c r="I26" s="116" t="s">
        <v>47</v>
      </c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8"/>
    </row>
    <row r="27" spans="1:60" s="3" customFormat="1" ht="15" x14ac:dyDescent="0.2">
      <c r="A27" s="76" t="s">
        <v>30</v>
      </c>
      <c r="B27" s="77"/>
      <c r="C27" s="7">
        <v>1</v>
      </c>
      <c r="D27" s="8"/>
      <c r="E27" s="13">
        <f>E26</f>
        <v>45352</v>
      </c>
      <c r="F27" s="14"/>
      <c r="G27" s="14"/>
      <c r="H27" s="14"/>
      <c r="I27" s="9" t="s">
        <v>51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  <c r="V27" s="58">
        <v>1</v>
      </c>
      <c r="W27" s="59"/>
      <c r="X27" s="20">
        <v>94.3</v>
      </c>
      <c r="Y27" s="21"/>
      <c r="Z27" s="21"/>
      <c r="AA27" s="22"/>
      <c r="AB27" s="64">
        <f t="shared" ref="AB27" si="1">V27*X27</f>
        <v>94.3</v>
      </c>
      <c r="AC27" s="65"/>
      <c r="AD27" s="65"/>
      <c r="AE27" s="66"/>
      <c r="AF27" s="60" t="s">
        <v>48</v>
      </c>
      <c r="AG27" s="60"/>
      <c r="AH27" s="60"/>
      <c r="AI27" s="60"/>
      <c r="AJ27" s="60"/>
      <c r="AK27" s="60"/>
      <c r="AL27" s="60"/>
      <c r="AM27" s="61"/>
      <c r="AN27" s="10" t="s">
        <v>49</v>
      </c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2"/>
    </row>
    <row r="28" spans="1:60" s="3" customFormat="1" ht="15" x14ac:dyDescent="0.2">
      <c r="A28" s="71" t="s">
        <v>31</v>
      </c>
      <c r="B28" s="72"/>
      <c r="C28" s="72"/>
      <c r="D28" s="73"/>
      <c r="E28" s="143">
        <v>45272</v>
      </c>
      <c r="F28" s="144"/>
      <c r="G28" s="144"/>
      <c r="H28" s="145"/>
      <c r="I28" s="85" t="s">
        <v>32</v>
      </c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7"/>
    </row>
    <row r="29" spans="1:60" s="3" customFormat="1" ht="15" x14ac:dyDescent="0.2">
      <c r="A29" s="69" t="s">
        <v>31</v>
      </c>
      <c r="B29" s="70"/>
      <c r="C29" s="7">
        <v>1</v>
      </c>
      <c r="D29" s="8"/>
      <c r="E29" s="13">
        <f>E28</f>
        <v>45272</v>
      </c>
      <c r="F29" s="14"/>
      <c r="G29" s="14"/>
      <c r="H29" s="14"/>
      <c r="I29" s="9" t="s">
        <v>52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10"/>
      <c r="V29" s="58">
        <v>2</v>
      </c>
      <c r="W29" s="59"/>
      <c r="X29" s="20">
        <v>31.95</v>
      </c>
      <c r="Y29" s="21"/>
      <c r="Z29" s="21"/>
      <c r="AA29" s="22"/>
      <c r="AB29" s="64">
        <f t="shared" ref="AB29" si="2">V29*X29</f>
        <v>63.9</v>
      </c>
      <c r="AC29" s="65"/>
      <c r="AD29" s="65"/>
      <c r="AE29" s="66"/>
      <c r="AF29" s="60" t="s">
        <v>46</v>
      </c>
      <c r="AG29" s="60"/>
      <c r="AH29" s="60"/>
      <c r="AI29" s="60"/>
      <c r="AJ29" s="60"/>
      <c r="AK29" s="60"/>
      <c r="AL29" s="60"/>
      <c r="AM29" s="61"/>
      <c r="AN29" s="10" t="s">
        <v>62</v>
      </c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2"/>
    </row>
    <row r="30" spans="1:60" s="3" customFormat="1" ht="15" x14ac:dyDescent="0.2">
      <c r="A30" s="69" t="s">
        <v>31</v>
      </c>
      <c r="B30" s="70"/>
      <c r="C30" s="7">
        <v>1</v>
      </c>
      <c r="D30" s="8"/>
      <c r="E30" s="13">
        <f>E29</f>
        <v>45272</v>
      </c>
      <c r="F30" s="14"/>
      <c r="G30" s="14"/>
      <c r="H30" s="14"/>
      <c r="I30" s="9" t="s">
        <v>27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58">
        <v>1</v>
      </c>
      <c r="W30" s="59"/>
      <c r="X30" s="20">
        <v>5.28</v>
      </c>
      <c r="Y30" s="21"/>
      <c r="Z30" s="21"/>
      <c r="AA30" s="22"/>
      <c r="AB30" s="64">
        <f t="shared" ref="AB30" si="3">V30*X30</f>
        <v>5.28</v>
      </c>
      <c r="AC30" s="65"/>
      <c r="AD30" s="65"/>
      <c r="AE30" s="66"/>
      <c r="AF30" s="60" t="s">
        <v>55</v>
      </c>
      <c r="AG30" s="60"/>
      <c r="AH30" s="60"/>
      <c r="AI30" s="60"/>
      <c r="AJ30" s="60"/>
      <c r="AK30" s="60"/>
      <c r="AL30" s="60"/>
      <c r="AM30" s="61"/>
      <c r="AN30" s="10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2"/>
    </row>
    <row r="31" spans="1:60" s="3" customFormat="1" ht="15" x14ac:dyDescent="0.2">
      <c r="A31" s="71" t="s">
        <v>33</v>
      </c>
      <c r="B31" s="72"/>
      <c r="C31" s="72"/>
      <c r="D31" s="73"/>
      <c r="E31" s="143">
        <v>45278</v>
      </c>
      <c r="F31" s="144"/>
      <c r="G31" s="144"/>
      <c r="H31" s="145"/>
      <c r="I31" s="85" t="s">
        <v>32</v>
      </c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7"/>
    </row>
    <row r="32" spans="1:60" s="3" customFormat="1" ht="15" x14ac:dyDescent="0.2">
      <c r="A32" s="69" t="str">
        <f>A31</f>
        <v>F</v>
      </c>
      <c r="B32" s="70"/>
      <c r="C32" s="7">
        <v>1</v>
      </c>
      <c r="D32" s="8"/>
      <c r="E32" s="13">
        <f>E31</f>
        <v>45278</v>
      </c>
      <c r="F32" s="14"/>
      <c r="G32" s="14"/>
      <c r="H32" s="14"/>
      <c r="I32" s="9" t="s">
        <v>52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10"/>
      <c r="V32" s="58">
        <v>1</v>
      </c>
      <c r="W32" s="59"/>
      <c r="X32" s="20">
        <v>30.99</v>
      </c>
      <c r="Y32" s="21"/>
      <c r="Z32" s="21"/>
      <c r="AA32" s="22"/>
      <c r="AB32" s="64">
        <f t="shared" ref="AB32" si="4">V32*X32</f>
        <v>30.99</v>
      </c>
      <c r="AC32" s="65"/>
      <c r="AD32" s="65"/>
      <c r="AE32" s="66"/>
      <c r="AF32" s="60" t="s">
        <v>46</v>
      </c>
      <c r="AG32" s="60"/>
      <c r="AH32" s="60"/>
      <c r="AI32" s="60"/>
      <c r="AJ32" s="60"/>
      <c r="AK32" s="60"/>
      <c r="AL32" s="60"/>
      <c r="AM32" s="61"/>
      <c r="AN32" s="10" t="s">
        <v>62</v>
      </c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2"/>
    </row>
    <row r="33" spans="1:64" s="3" customFormat="1" ht="15" x14ac:dyDescent="0.2">
      <c r="A33" s="69" t="str">
        <f>A32</f>
        <v>F</v>
      </c>
      <c r="B33" s="70"/>
      <c r="C33" s="7">
        <v>1</v>
      </c>
      <c r="D33" s="8"/>
      <c r="E33" s="13">
        <f>E32</f>
        <v>45278</v>
      </c>
      <c r="F33" s="14"/>
      <c r="G33" s="14"/>
      <c r="H33" s="14"/>
      <c r="I33" s="9" t="s">
        <v>27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0"/>
      <c r="V33" s="58">
        <v>1</v>
      </c>
      <c r="W33" s="59"/>
      <c r="X33" s="20">
        <v>2.56</v>
      </c>
      <c r="Y33" s="21"/>
      <c r="Z33" s="21"/>
      <c r="AA33" s="22"/>
      <c r="AB33" s="64">
        <f t="shared" ref="AB33" si="5">V33*X33</f>
        <v>2.56</v>
      </c>
      <c r="AC33" s="65"/>
      <c r="AD33" s="65"/>
      <c r="AE33" s="66"/>
      <c r="AF33" s="60" t="s">
        <v>55</v>
      </c>
      <c r="AG33" s="60"/>
      <c r="AH33" s="60"/>
      <c r="AI33" s="60"/>
      <c r="AJ33" s="60"/>
      <c r="AK33" s="60"/>
      <c r="AL33" s="60"/>
      <c r="AM33" s="61"/>
      <c r="AN33" s="10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2"/>
    </row>
    <row r="34" spans="1:64" s="3" customFormat="1" ht="15" x14ac:dyDescent="0.2">
      <c r="A34" s="71" t="s">
        <v>34</v>
      </c>
      <c r="B34" s="72"/>
      <c r="C34" s="72"/>
      <c r="D34" s="73"/>
      <c r="E34" s="143">
        <v>45282</v>
      </c>
      <c r="F34" s="144"/>
      <c r="G34" s="144"/>
      <c r="H34" s="145"/>
      <c r="I34" s="85" t="s">
        <v>32</v>
      </c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7"/>
    </row>
    <row r="35" spans="1:64" s="3" customFormat="1" ht="15" x14ac:dyDescent="0.2">
      <c r="A35" s="69" t="str">
        <f>A34</f>
        <v>G</v>
      </c>
      <c r="B35" s="70"/>
      <c r="C35" s="7">
        <v>1</v>
      </c>
      <c r="D35" s="8"/>
      <c r="E35" s="83">
        <f>E34</f>
        <v>45282</v>
      </c>
      <c r="F35" s="84"/>
      <c r="G35" s="84"/>
      <c r="H35" s="84"/>
      <c r="I35" s="88" t="s">
        <v>54</v>
      </c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9"/>
      <c r="V35" s="58">
        <v>1</v>
      </c>
      <c r="W35" s="59"/>
      <c r="X35" s="20">
        <v>21.9</v>
      </c>
      <c r="Y35" s="21"/>
      <c r="Z35" s="21"/>
      <c r="AA35" s="22"/>
      <c r="AB35" s="64">
        <f t="shared" ref="AB35" si="6">V35*X35</f>
        <v>21.9</v>
      </c>
      <c r="AC35" s="65"/>
      <c r="AD35" s="65"/>
      <c r="AE35" s="66"/>
      <c r="AF35" s="60" t="s">
        <v>46</v>
      </c>
      <c r="AG35" s="60"/>
      <c r="AH35" s="60"/>
      <c r="AI35" s="60"/>
      <c r="AJ35" s="60"/>
      <c r="AK35" s="60"/>
      <c r="AL35" s="60"/>
      <c r="AM35" s="61"/>
      <c r="AN35" s="10" t="s">
        <v>63</v>
      </c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2"/>
    </row>
    <row r="36" spans="1:64" s="3" customFormat="1" ht="15" x14ac:dyDescent="0.2">
      <c r="A36" s="69" t="str">
        <f>A35</f>
        <v>G</v>
      </c>
      <c r="B36" s="70"/>
      <c r="C36" s="7">
        <v>1</v>
      </c>
      <c r="D36" s="8"/>
      <c r="E36" s="83">
        <f>E35</f>
        <v>45282</v>
      </c>
      <c r="F36" s="84"/>
      <c r="G36" s="84"/>
      <c r="H36" s="84"/>
      <c r="I36" s="88" t="s">
        <v>27</v>
      </c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9"/>
      <c r="V36" s="58">
        <v>1</v>
      </c>
      <c r="W36" s="59"/>
      <c r="X36" s="20">
        <v>1.81</v>
      </c>
      <c r="Y36" s="21"/>
      <c r="Z36" s="21"/>
      <c r="AA36" s="22"/>
      <c r="AB36" s="64">
        <f t="shared" ref="AB36" si="7">V36*X36</f>
        <v>1.81</v>
      </c>
      <c r="AC36" s="65"/>
      <c r="AD36" s="65"/>
      <c r="AE36" s="66"/>
      <c r="AF36" s="60" t="s">
        <v>55</v>
      </c>
      <c r="AG36" s="60"/>
      <c r="AH36" s="60"/>
      <c r="AI36" s="60"/>
      <c r="AJ36" s="60"/>
      <c r="AK36" s="60"/>
      <c r="AL36" s="60"/>
      <c r="AM36" s="61"/>
      <c r="AN36" s="10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2"/>
    </row>
    <row r="37" spans="1:64" s="3" customFormat="1" ht="15" x14ac:dyDescent="0.2">
      <c r="A37" s="71" t="s">
        <v>35</v>
      </c>
      <c r="B37" s="72"/>
      <c r="C37" s="72"/>
      <c r="D37" s="73"/>
      <c r="E37" s="143">
        <v>45307</v>
      </c>
      <c r="F37" s="144"/>
      <c r="G37" s="144"/>
      <c r="H37" s="145"/>
      <c r="I37" s="85" t="s">
        <v>32</v>
      </c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7"/>
    </row>
    <row r="38" spans="1:64" s="3" customFormat="1" ht="15" x14ac:dyDescent="0.2">
      <c r="A38" s="69" t="str">
        <f>A37</f>
        <v>H</v>
      </c>
      <c r="B38" s="70"/>
      <c r="C38" s="7">
        <v>1</v>
      </c>
      <c r="D38" s="8"/>
      <c r="E38" s="13">
        <f>E37</f>
        <v>45307</v>
      </c>
      <c r="F38" s="14"/>
      <c r="G38" s="14"/>
      <c r="H38" s="14"/>
      <c r="I38" s="9" t="s">
        <v>64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10"/>
      <c r="V38" s="58">
        <v>1</v>
      </c>
      <c r="W38" s="59"/>
      <c r="X38" s="20">
        <v>12.57</v>
      </c>
      <c r="Y38" s="21"/>
      <c r="Z38" s="21"/>
      <c r="AA38" s="22"/>
      <c r="AB38" s="64">
        <f t="shared" ref="AB38" si="8">V38*X38</f>
        <v>12.57</v>
      </c>
      <c r="AC38" s="65"/>
      <c r="AD38" s="65"/>
      <c r="AE38" s="66"/>
      <c r="AF38" s="60" t="s">
        <v>40</v>
      </c>
      <c r="AG38" s="60"/>
      <c r="AH38" s="60"/>
      <c r="AI38" s="60"/>
      <c r="AJ38" s="60"/>
      <c r="AK38" s="60"/>
      <c r="AL38" s="60"/>
      <c r="AM38" s="61"/>
      <c r="AN38" s="10" t="s">
        <v>60</v>
      </c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2"/>
    </row>
    <row r="39" spans="1:64" s="3" customFormat="1" ht="15" x14ac:dyDescent="0.2">
      <c r="A39" s="69" t="str">
        <f>A38</f>
        <v>H</v>
      </c>
      <c r="B39" s="70"/>
      <c r="C39" s="7">
        <v>1</v>
      </c>
      <c r="D39" s="8"/>
      <c r="E39" s="13">
        <f>E38</f>
        <v>45307</v>
      </c>
      <c r="F39" s="14"/>
      <c r="G39" s="14"/>
      <c r="H39" s="14"/>
      <c r="I39" s="9" t="s">
        <v>27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10"/>
      <c r="V39" s="58">
        <v>1</v>
      </c>
      <c r="W39" s="59"/>
      <c r="X39" s="20">
        <v>1.04</v>
      </c>
      <c r="Y39" s="21"/>
      <c r="Z39" s="21"/>
      <c r="AA39" s="22"/>
      <c r="AB39" s="64">
        <f t="shared" ref="AB39" si="9">V39*X39</f>
        <v>1.04</v>
      </c>
      <c r="AC39" s="65"/>
      <c r="AD39" s="65"/>
      <c r="AE39" s="66"/>
      <c r="AF39" s="60" t="s">
        <v>55</v>
      </c>
      <c r="AG39" s="60"/>
      <c r="AH39" s="60"/>
      <c r="AI39" s="60"/>
      <c r="AJ39" s="60"/>
      <c r="AK39" s="60"/>
      <c r="AL39" s="60"/>
      <c r="AM39" s="61"/>
      <c r="AN39" s="10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2"/>
    </row>
    <row r="40" spans="1:64" s="3" customFormat="1" ht="15" x14ac:dyDescent="0.2">
      <c r="A40" s="71" t="s">
        <v>39</v>
      </c>
      <c r="B40" s="72"/>
      <c r="C40" s="72"/>
      <c r="D40" s="73"/>
      <c r="E40" s="143">
        <v>45305</v>
      </c>
      <c r="F40" s="144"/>
      <c r="G40" s="144"/>
      <c r="H40" s="145"/>
      <c r="I40" s="85" t="s">
        <v>32</v>
      </c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7"/>
    </row>
    <row r="41" spans="1:64" s="3" customFormat="1" ht="15" x14ac:dyDescent="0.2">
      <c r="A41" s="69" t="str">
        <f>A40</f>
        <v>I</v>
      </c>
      <c r="B41" s="70"/>
      <c r="C41" s="7">
        <v>1</v>
      </c>
      <c r="D41" s="8"/>
      <c r="E41" s="83">
        <f>E40</f>
        <v>45305</v>
      </c>
      <c r="F41" s="84"/>
      <c r="G41" s="84"/>
      <c r="H41" s="84"/>
      <c r="I41" s="88" t="s">
        <v>56</v>
      </c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9"/>
      <c r="V41" s="58">
        <v>1</v>
      </c>
      <c r="W41" s="59"/>
      <c r="X41" s="20">
        <v>22.99</v>
      </c>
      <c r="Y41" s="21"/>
      <c r="Z41" s="21"/>
      <c r="AA41" s="22"/>
      <c r="AB41" s="64">
        <f t="shared" ref="AB41:AB43" si="10">V41*X41</f>
        <v>22.99</v>
      </c>
      <c r="AC41" s="65"/>
      <c r="AD41" s="65"/>
      <c r="AE41" s="66"/>
      <c r="AF41" s="60" t="s">
        <v>40</v>
      </c>
      <c r="AG41" s="60"/>
      <c r="AH41" s="60"/>
      <c r="AI41" s="60"/>
      <c r="AJ41" s="60"/>
      <c r="AK41" s="60"/>
      <c r="AL41" s="60"/>
      <c r="AM41" s="61"/>
      <c r="AN41" s="10" t="s">
        <v>59</v>
      </c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2"/>
    </row>
    <row r="42" spans="1:64" s="3" customFormat="1" ht="15" x14ac:dyDescent="0.2">
      <c r="A42" s="69" t="str">
        <f>A41</f>
        <v>I</v>
      </c>
      <c r="B42" s="70"/>
      <c r="C42" s="7">
        <v>2</v>
      </c>
      <c r="D42" s="8"/>
      <c r="E42" s="83">
        <f>E41</f>
        <v>45305</v>
      </c>
      <c r="F42" s="84"/>
      <c r="G42" s="84"/>
      <c r="H42" s="84"/>
      <c r="I42" s="9" t="s">
        <v>57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10"/>
      <c r="V42" s="58">
        <v>1</v>
      </c>
      <c r="W42" s="59"/>
      <c r="X42" s="20">
        <v>27.88</v>
      </c>
      <c r="Y42" s="21"/>
      <c r="Z42" s="21"/>
      <c r="AA42" s="22"/>
      <c r="AB42" s="64">
        <f t="shared" si="10"/>
        <v>27.88</v>
      </c>
      <c r="AC42" s="65"/>
      <c r="AD42" s="65"/>
      <c r="AE42" s="66"/>
      <c r="AF42" s="60" t="s">
        <v>46</v>
      </c>
      <c r="AG42" s="60"/>
      <c r="AH42" s="60"/>
      <c r="AI42" s="60"/>
      <c r="AJ42" s="60"/>
      <c r="AK42" s="60"/>
      <c r="AL42" s="60"/>
      <c r="AM42" s="61"/>
      <c r="AN42" s="10" t="s">
        <v>58</v>
      </c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2"/>
    </row>
    <row r="43" spans="1:64" s="3" customFormat="1" ht="15" x14ac:dyDescent="0.2">
      <c r="A43" s="69" t="str">
        <f>A42</f>
        <v>I</v>
      </c>
      <c r="B43" s="70"/>
      <c r="C43" s="7">
        <v>1</v>
      </c>
      <c r="D43" s="8"/>
      <c r="E43" s="13">
        <f>E42</f>
        <v>45305</v>
      </c>
      <c r="F43" s="14"/>
      <c r="G43" s="14"/>
      <c r="H43" s="14"/>
      <c r="I43" s="9" t="s">
        <v>27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10"/>
      <c r="V43" s="58">
        <v>1</v>
      </c>
      <c r="W43" s="59"/>
      <c r="X43" s="20">
        <f>(X41+X42)*0.0825</f>
        <v>4.1967749999999997</v>
      </c>
      <c r="Y43" s="21"/>
      <c r="Z43" s="21"/>
      <c r="AA43" s="22"/>
      <c r="AB43" s="64">
        <f t="shared" si="10"/>
        <v>4.1967749999999997</v>
      </c>
      <c r="AC43" s="65"/>
      <c r="AD43" s="65"/>
      <c r="AE43" s="66"/>
      <c r="AF43" s="60" t="s">
        <v>55</v>
      </c>
      <c r="AG43" s="60"/>
      <c r="AH43" s="60"/>
      <c r="AI43" s="60"/>
      <c r="AJ43" s="60"/>
      <c r="AK43" s="60"/>
      <c r="AL43" s="60"/>
      <c r="AM43" s="61"/>
      <c r="AN43" s="10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2"/>
    </row>
    <row r="44" spans="1:64" s="3" customFormat="1" ht="15" x14ac:dyDescent="0.2">
      <c r="A44" s="71" t="s">
        <v>36</v>
      </c>
      <c r="B44" s="72"/>
      <c r="C44" s="72"/>
      <c r="D44" s="73"/>
      <c r="E44" s="143">
        <v>45302</v>
      </c>
      <c r="F44" s="144"/>
      <c r="G44" s="144"/>
      <c r="H44" s="145"/>
      <c r="I44" s="85" t="s">
        <v>32</v>
      </c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7"/>
    </row>
    <row r="45" spans="1:64" s="3" customFormat="1" ht="15" x14ac:dyDescent="0.2">
      <c r="A45" s="69" t="str">
        <f>A44</f>
        <v>J</v>
      </c>
      <c r="B45" s="70"/>
      <c r="C45" s="7">
        <v>1</v>
      </c>
      <c r="D45" s="8"/>
      <c r="E45" s="13">
        <f>E44</f>
        <v>45302</v>
      </c>
      <c r="F45" s="14"/>
      <c r="G45" s="14"/>
      <c r="H45" s="14"/>
      <c r="I45" s="9" t="s">
        <v>65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10"/>
      <c r="V45" s="58">
        <v>2</v>
      </c>
      <c r="W45" s="59"/>
      <c r="X45" s="20">
        <v>26.99</v>
      </c>
      <c r="Y45" s="21"/>
      <c r="Z45" s="21"/>
      <c r="AA45" s="22"/>
      <c r="AB45" s="64">
        <f t="shared" ref="AB45:AB47" si="11">V45*X45</f>
        <v>53.98</v>
      </c>
      <c r="AC45" s="65"/>
      <c r="AD45" s="65"/>
      <c r="AE45" s="66"/>
      <c r="AF45" s="60" t="s">
        <v>40</v>
      </c>
      <c r="AG45" s="60"/>
      <c r="AH45" s="60"/>
      <c r="AI45" s="60"/>
      <c r="AJ45" s="60"/>
      <c r="AK45" s="60"/>
      <c r="AL45" s="60"/>
      <c r="AM45" s="61"/>
      <c r="AN45" s="10" t="s">
        <v>59</v>
      </c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2"/>
    </row>
    <row r="46" spans="1:64" s="3" customFormat="1" ht="15" x14ac:dyDescent="0.2">
      <c r="A46" s="69" t="str">
        <f>A44</f>
        <v>J</v>
      </c>
      <c r="B46" s="70"/>
      <c r="C46" s="7">
        <v>1</v>
      </c>
      <c r="D46" s="8"/>
      <c r="E46" s="13">
        <f>E44</f>
        <v>45302</v>
      </c>
      <c r="F46" s="14"/>
      <c r="G46" s="14"/>
      <c r="H46" s="14"/>
      <c r="I46" s="9" t="s">
        <v>66</v>
      </c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10"/>
      <c r="V46" s="58">
        <v>1</v>
      </c>
      <c r="W46" s="59"/>
      <c r="X46" s="20">
        <f>-2.7-6.75</f>
        <v>-9.4499999999999993</v>
      </c>
      <c r="Y46" s="21"/>
      <c r="Z46" s="21"/>
      <c r="AA46" s="22"/>
      <c r="AB46" s="64">
        <f t="shared" ref="AB46" si="12">V46*X46</f>
        <v>-9.4499999999999993</v>
      </c>
      <c r="AC46" s="65"/>
      <c r="AD46" s="65"/>
      <c r="AE46" s="66"/>
      <c r="AF46" s="60" t="s">
        <v>67</v>
      </c>
      <c r="AG46" s="60"/>
      <c r="AH46" s="60"/>
      <c r="AI46" s="60"/>
      <c r="AJ46" s="60"/>
      <c r="AK46" s="60"/>
      <c r="AL46" s="60"/>
      <c r="AM46" s="61"/>
      <c r="AN46" s="10" t="s">
        <v>59</v>
      </c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2"/>
    </row>
    <row r="47" spans="1:64" s="3" customFormat="1" ht="15" x14ac:dyDescent="0.2">
      <c r="A47" s="69" t="str">
        <f>A45</f>
        <v>J</v>
      </c>
      <c r="B47" s="70"/>
      <c r="C47" s="7">
        <v>1</v>
      </c>
      <c r="D47" s="8"/>
      <c r="E47" s="13">
        <f>E45</f>
        <v>45302</v>
      </c>
      <c r="F47" s="14"/>
      <c r="G47" s="14"/>
      <c r="H47" s="14"/>
      <c r="I47" s="9" t="s">
        <v>27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10"/>
      <c r="V47" s="58">
        <v>1</v>
      </c>
      <c r="W47" s="59"/>
      <c r="X47" s="20">
        <v>3.68</v>
      </c>
      <c r="Y47" s="21"/>
      <c r="Z47" s="21"/>
      <c r="AA47" s="22"/>
      <c r="AB47" s="64">
        <f t="shared" si="11"/>
        <v>3.68</v>
      </c>
      <c r="AC47" s="65"/>
      <c r="AD47" s="65"/>
      <c r="AE47" s="66"/>
      <c r="AF47" s="60" t="s">
        <v>55</v>
      </c>
      <c r="AG47" s="60"/>
      <c r="AH47" s="60"/>
      <c r="AI47" s="60"/>
      <c r="AJ47" s="60"/>
      <c r="AK47" s="60"/>
      <c r="AL47" s="60"/>
      <c r="AM47" s="61"/>
      <c r="AN47" s="10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2"/>
      <c r="BL47" s="133"/>
    </row>
    <row r="48" spans="1:64" s="3" customFormat="1" ht="15" x14ac:dyDescent="0.2">
      <c r="A48" s="71" t="s">
        <v>37</v>
      </c>
      <c r="B48" s="72"/>
      <c r="C48" s="72"/>
      <c r="D48" s="73"/>
      <c r="E48" s="143">
        <v>45302</v>
      </c>
      <c r="F48" s="144"/>
      <c r="G48" s="144"/>
      <c r="H48" s="145"/>
      <c r="I48" s="85" t="s">
        <v>32</v>
      </c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7"/>
    </row>
    <row r="49" spans="1:64" s="3" customFormat="1" ht="15" x14ac:dyDescent="0.2">
      <c r="A49" s="69" t="str">
        <f>A48</f>
        <v>K</v>
      </c>
      <c r="B49" s="70"/>
      <c r="C49" s="7">
        <v>1</v>
      </c>
      <c r="D49" s="8"/>
      <c r="E49" s="83">
        <f>E48</f>
        <v>45302</v>
      </c>
      <c r="F49" s="84"/>
      <c r="G49" s="84"/>
      <c r="H49" s="84"/>
      <c r="I49" s="9" t="s">
        <v>65</v>
      </c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10"/>
      <c r="V49" s="58">
        <v>2</v>
      </c>
      <c r="W49" s="59"/>
      <c r="X49" s="20">
        <v>29.99</v>
      </c>
      <c r="Y49" s="21"/>
      <c r="Z49" s="21"/>
      <c r="AA49" s="22"/>
      <c r="AB49" s="64">
        <f t="shared" ref="AB49:AB51" si="13">V49*X49</f>
        <v>59.98</v>
      </c>
      <c r="AC49" s="65"/>
      <c r="AD49" s="65"/>
      <c r="AE49" s="66"/>
      <c r="AF49" s="60"/>
      <c r="AG49" s="60"/>
      <c r="AH49" s="60"/>
      <c r="AI49" s="60"/>
      <c r="AJ49" s="60"/>
      <c r="AK49" s="60"/>
      <c r="AL49" s="60"/>
      <c r="AM49" s="61"/>
      <c r="AN49" s="10" t="s">
        <v>59</v>
      </c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2"/>
    </row>
    <row r="50" spans="1:64" s="3" customFormat="1" ht="15" x14ac:dyDescent="0.2">
      <c r="A50" s="69" t="str">
        <f>A48</f>
        <v>K</v>
      </c>
      <c r="B50" s="70"/>
      <c r="C50" s="7">
        <v>1</v>
      </c>
      <c r="D50" s="8"/>
      <c r="E50" s="13">
        <f>E48</f>
        <v>45302</v>
      </c>
      <c r="F50" s="14"/>
      <c r="G50" s="14"/>
      <c r="H50" s="14"/>
      <c r="I50" s="9" t="s">
        <v>66</v>
      </c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10"/>
      <c r="V50" s="58">
        <v>1</v>
      </c>
      <c r="W50" s="59"/>
      <c r="X50" s="20">
        <v>-3</v>
      </c>
      <c r="Y50" s="21"/>
      <c r="Z50" s="21"/>
      <c r="AA50" s="22"/>
      <c r="AB50" s="64">
        <f t="shared" si="13"/>
        <v>-3</v>
      </c>
      <c r="AC50" s="65"/>
      <c r="AD50" s="65"/>
      <c r="AE50" s="66"/>
      <c r="AF50" s="60" t="s">
        <v>67</v>
      </c>
      <c r="AG50" s="60"/>
      <c r="AH50" s="60"/>
      <c r="AI50" s="60"/>
      <c r="AJ50" s="60"/>
      <c r="AK50" s="60"/>
      <c r="AL50" s="60"/>
      <c r="AM50" s="61"/>
      <c r="AN50" s="10" t="s">
        <v>59</v>
      </c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2"/>
    </row>
    <row r="51" spans="1:64" s="3" customFormat="1" ht="15" x14ac:dyDescent="0.2">
      <c r="A51" s="69" t="str">
        <f>A49</f>
        <v>K</v>
      </c>
      <c r="B51" s="70"/>
      <c r="C51" s="7">
        <v>1</v>
      </c>
      <c r="D51" s="8"/>
      <c r="E51" s="13">
        <f>E49</f>
        <v>45302</v>
      </c>
      <c r="F51" s="14"/>
      <c r="G51" s="14"/>
      <c r="H51" s="14"/>
      <c r="I51" s="9" t="s">
        <v>27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10"/>
      <c r="V51" s="58">
        <v>1</v>
      </c>
      <c r="W51" s="59"/>
      <c r="X51" s="20">
        <v>4.7</v>
      </c>
      <c r="Y51" s="21"/>
      <c r="Z51" s="21"/>
      <c r="AA51" s="22"/>
      <c r="AB51" s="64">
        <f t="shared" si="13"/>
        <v>4.7</v>
      </c>
      <c r="AC51" s="65"/>
      <c r="AD51" s="65"/>
      <c r="AE51" s="66"/>
      <c r="AF51" s="60" t="s">
        <v>55</v>
      </c>
      <c r="AG51" s="60"/>
      <c r="AH51" s="60"/>
      <c r="AI51" s="60"/>
      <c r="AJ51" s="60"/>
      <c r="AK51" s="60"/>
      <c r="AL51" s="60"/>
      <c r="AM51" s="61"/>
      <c r="AN51" s="10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2"/>
    </row>
    <row r="52" spans="1:64" s="3" customFormat="1" ht="15" x14ac:dyDescent="0.2">
      <c r="A52" s="71" t="s">
        <v>38</v>
      </c>
      <c r="B52" s="72"/>
      <c r="C52" s="72"/>
      <c r="D52" s="73"/>
      <c r="E52" s="143">
        <v>45352</v>
      </c>
      <c r="F52" s="144"/>
      <c r="G52" s="144"/>
      <c r="H52" s="145"/>
      <c r="I52" s="85" t="s">
        <v>32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7"/>
    </row>
    <row r="53" spans="1:64" s="3" customFormat="1" ht="15" x14ac:dyDescent="0.2">
      <c r="A53" s="69" t="str">
        <f>A52</f>
        <v>L</v>
      </c>
      <c r="B53" s="70"/>
      <c r="C53" s="7">
        <v>1</v>
      </c>
      <c r="D53" s="8"/>
      <c r="E53" s="13">
        <f>E52</f>
        <v>45352</v>
      </c>
      <c r="F53" s="14"/>
      <c r="G53" s="14"/>
      <c r="H53" s="14"/>
      <c r="I53" s="9" t="s">
        <v>68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10"/>
      <c r="V53" s="135">
        <v>0.5</v>
      </c>
      <c r="W53" s="136"/>
      <c r="X53" s="20">
        <v>36.99</v>
      </c>
      <c r="Y53" s="21"/>
      <c r="Z53" s="21"/>
      <c r="AA53" s="22"/>
      <c r="AB53" s="64">
        <f t="shared" ref="AB53:AB54" si="14">V53*X53</f>
        <v>18.495000000000001</v>
      </c>
      <c r="AC53" s="65"/>
      <c r="AD53" s="65"/>
      <c r="AE53" s="66"/>
      <c r="AF53" s="60" t="s">
        <v>46</v>
      </c>
      <c r="AG53" s="60"/>
      <c r="AH53" s="60"/>
      <c r="AI53" s="60"/>
      <c r="AJ53" s="60"/>
      <c r="AK53" s="60"/>
      <c r="AL53" s="60"/>
      <c r="AM53" s="61"/>
      <c r="AN53" s="10" t="s">
        <v>69</v>
      </c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2"/>
    </row>
    <row r="54" spans="1:64" s="3" customFormat="1" ht="15" x14ac:dyDescent="0.2">
      <c r="A54" s="69" t="str">
        <f>A53</f>
        <v>L</v>
      </c>
      <c r="B54" s="70"/>
      <c r="C54" s="7">
        <v>1</v>
      </c>
      <c r="D54" s="8"/>
      <c r="E54" s="13">
        <f>E53</f>
        <v>45352</v>
      </c>
      <c r="F54" s="14"/>
      <c r="G54" s="14"/>
      <c r="H54" s="14"/>
      <c r="I54" s="9" t="s">
        <v>27</v>
      </c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10"/>
      <c r="V54" s="58">
        <v>0.5</v>
      </c>
      <c r="W54" s="59"/>
      <c r="X54" s="20">
        <v>3.05</v>
      </c>
      <c r="Y54" s="21"/>
      <c r="Z54" s="21"/>
      <c r="AA54" s="22"/>
      <c r="AB54" s="64">
        <f t="shared" si="14"/>
        <v>1.5249999999999999</v>
      </c>
      <c r="AC54" s="65"/>
      <c r="AD54" s="65"/>
      <c r="AE54" s="66"/>
      <c r="AF54" s="60" t="s">
        <v>55</v>
      </c>
      <c r="AG54" s="60"/>
      <c r="AH54" s="60"/>
      <c r="AI54" s="60"/>
      <c r="AJ54" s="60"/>
      <c r="AK54" s="60"/>
      <c r="AL54" s="60"/>
      <c r="AM54" s="61"/>
      <c r="AN54" s="10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2"/>
      <c r="BL54" s="133"/>
    </row>
    <row r="55" spans="1:64" ht="3.75" customHeight="1" thickBot="1" x14ac:dyDescent="0.25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</row>
    <row r="56" spans="1:64" s="6" customFormat="1" ht="23.25" customHeight="1" thickBot="1" x14ac:dyDescent="0.25">
      <c r="A56" s="161"/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99" t="s">
        <v>25</v>
      </c>
      <c r="P56" s="100"/>
      <c r="Q56" s="100"/>
      <c r="R56" s="100"/>
      <c r="S56" s="100"/>
      <c r="T56" s="100"/>
      <c r="U56" s="100"/>
      <c r="V56" s="137">
        <f>V20+V23+V25+V27+V29+V29+V32+V35+V38+V41+V42+V49+V53+V45</f>
        <v>17.5</v>
      </c>
      <c r="W56" s="95"/>
      <c r="X56" s="93" t="s">
        <v>26</v>
      </c>
      <c r="Y56" s="94"/>
      <c r="Z56" s="94"/>
      <c r="AA56" s="94"/>
      <c r="AB56" s="96">
        <f>SUM(AB20:AE55)</f>
        <v>628.01677499999994</v>
      </c>
      <c r="AC56" s="97"/>
      <c r="AD56" s="97"/>
      <c r="AE56" s="97"/>
      <c r="AF56" s="97"/>
      <c r="AG56" s="98"/>
      <c r="AH56" s="128"/>
      <c r="AI56" s="128"/>
      <c r="AJ56" s="128"/>
      <c r="AK56" s="128"/>
      <c r="AL56" s="128"/>
      <c r="AM56" s="128"/>
      <c r="AN56" s="128"/>
      <c r="AO56" s="128"/>
      <c r="AP56" s="156" t="s">
        <v>28</v>
      </c>
      <c r="AQ56" s="157"/>
      <c r="AR56" s="157"/>
      <c r="AS56" s="157"/>
      <c r="AT56" s="157"/>
      <c r="AU56" s="157"/>
      <c r="AV56" s="157"/>
      <c r="AW56" s="157"/>
      <c r="AX56" s="158">
        <f>AB56</f>
        <v>628.01677499999994</v>
      </c>
      <c r="AY56" s="159"/>
      <c r="AZ56" s="159"/>
      <c r="BA56" s="159"/>
      <c r="BB56" s="159"/>
      <c r="BC56" s="160"/>
      <c r="BD56" s="161"/>
      <c r="BE56" s="161"/>
      <c r="BF56" s="161"/>
      <c r="BG56" s="161"/>
      <c r="BH56" s="161"/>
    </row>
  </sheetData>
  <mergeCells count="297">
    <mergeCell ref="AP56:AW56"/>
    <mergeCell ref="C46:D46"/>
    <mergeCell ref="E46:H46"/>
    <mergeCell ref="I46:U46"/>
    <mergeCell ref="V46:W46"/>
    <mergeCell ref="X46:AA46"/>
    <mergeCell ref="AB46:AE46"/>
    <mergeCell ref="AF46:AM46"/>
    <mergeCell ref="AN46:BH46"/>
    <mergeCell ref="A50:B50"/>
    <mergeCell ref="C50:D50"/>
    <mergeCell ref="E50:H50"/>
    <mergeCell ref="I50:U50"/>
    <mergeCell ref="V50:W50"/>
    <mergeCell ref="X50:AA50"/>
    <mergeCell ref="AB50:AE50"/>
    <mergeCell ref="AF50:AM50"/>
    <mergeCell ref="AN50:BH50"/>
    <mergeCell ref="AN47:BH47"/>
    <mergeCell ref="A51:B51"/>
    <mergeCell ref="C51:D51"/>
    <mergeCell ref="E51:H51"/>
    <mergeCell ref="I51:U51"/>
    <mergeCell ref="V51:W51"/>
    <mergeCell ref="X51:AA51"/>
    <mergeCell ref="AB51:AE51"/>
    <mergeCell ref="AF51:AM51"/>
    <mergeCell ref="AN51:BH51"/>
    <mergeCell ref="AN39:BH39"/>
    <mergeCell ref="A43:B43"/>
    <mergeCell ref="C43:D43"/>
    <mergeCell ref="E43:H43"/>
    <mergeCell ref="I43:U43"/>
    <mergeCell ref="V43:W43"/>
    <mergeCell ref="X43:AA43"/>
    <mergeCell ref="AB43:AE43"/>
    <mergeCell ref="AF43:AM43"/>
    <mergeCell ref="AN43:BH43"/>
    <mergeCell ref="C21:D21"/>
    <mergeCell ref="I21:U21"/>
    <mergeCell ref="V21:W21"/>
    <mergeCell ref="X21:AA21"/>
    <mergeCell ref="C39:D39"/>
    <mergeCell ref="E39:H39"/>
    <mergeCell ref="I39:U39"/>
    <mergeCell ref="V39:W39"/>
    <mergeCell ref="X39:AA39"/>
    <mergeCell ref="AB39:AE39"/>
    <mergeCell ref="AF39:AM39"/>
    <mergeCell ref="C47:D47"/>
    <mergeCell ref="E47:H47"/>
    <mergeCell ref="I47:U47"/>
    <mergeCell ref="V47:W47"/>
    <mergeCell ref="X47:AA47"/>
    <mergeCell ref="AB47:AE47"/>
    <mergeCell ref="AF47:AM47"/>
    <mergeCell ref="I54:U54"/>
    <mergeCell ref="A52:D52"/>
    <mergeCell ref="E52:H52"/>
    <mergeCell ref="I52:BH52"/>
    <mergeCell ref="A53:B53"/>
    <mergeCell ref="C53:D53"/>
    <mergeCell ref="E53:H53"/>
    <mergeCell ref="I53:U53"/>
    <mergeCell ref="V53:W53"/>
    <mergeCell ref="X53:AA53"/>
    <mergeCell ref="AB53:AE53"/>
    <mergeCell ref="AF53:AM53"/>
    <mergeCell ref="AN53:BH53"/>
    <mergeCell ref="A48:D48"/>
    <mergeCell ref="E48:H48"/>
    <mergeCell ref="I48:BH48"/>
    <mergeCell ref="A49:B49"/>
    <mergeCell ref="C49:D49"/>
    <mergeCell ref="E49:H49"/>
    <mergeCell ref="I49:U49"/>
    <mergeCell ref="V49:W49"/>
    <mergeCell ref="X49:AA49"/>
    <mergeCell ref="AB49:AE49"/>
    <mergeCell ref="AF49:AM49"/>
    <mergeCell ref="AN49:BH49"/>
    <mergeCell ref="A45:B45"/>
    <mergeCell ref="C45:D45"/>
    <mergeCell ref="E45:H45"/>
    <mergeCell ref="I45:U45"/>
    <mergeCell ref="V45:W45"/>
    <mergeCell ref="X45:AA45"/>
    <mergeCell ref="AB45:AE45"/>
    <mergeCell ref="AF45:AM45"/>
    <mergeCell ref="AN45:BH45"/>
    <mergeCell ref="I42:U42"/>
    <mergeCell ref="V42:W42"/>
    <mergeCell ref="X42:AA42"/>
    <mergeCell ref="AB42:AE42"/>
    <mergeCell ref="AF42:AM42"/>
    <mergeCell ref="AN42:BH42"/>
    <mergeCell ref="A44:D44"/>
    <mergeCell ref="E44:H44"/>
    <mergeCell ref="I44:BH44"/>
    <mergeCell ref="I40:BH40"/>
    <mergeCell ref="A41:B41"/>
    <mergeCell ref="C41:D41"/>
    <mergeCell ref="E41:H41"/>
    <mergeCell ref="I41:U41"/>
    <mergeCell ref="V41:W41"/>
    <mergeCell ref="X41:AA41"/>
    <mergeCell ref="AB41:AE41"/>
    <mergeCell ref="AF41:AM41"/>
    <mergeCell ref="AN41:BH41"/>
    <mergeCell ref="A37:D37"/>
    <mergeCell ref="I37:BH37"/>
    <mergeCell ref="V38:W38"/>
    <mergeCell ref="E38:H38"/>
    <mergeCell ref="E37:H37"/>
    <mergeCell ref="AF38:AM38"/>
    <mergeCell ref="A22:D22"/>
    <mergeCell ref="I22:BH22"/>
    <mergeCell ref="E19:H19"/>
    <mergeCell ref="I28:BH28"/>
    <mergeCell ref="I29:U29"/>
    <mergeCell ref="AN25:BH25"/>
    <mergeCell ref="AN33:BH33"/>
    <mergeCell ref="AN23:BH23"/>
    <mergeCell ref="AN54:BH54"/>
    <mergeCell ref="AN32:BH32"/>
    <mergeCell ref="A36:B36"/>
    <mergeCell ref="C36:D36"/>
    <mergeCell ref="E36:H36"/>
    <mergeCell ref="I36:U36"/>
    <mergeCell ref="V36:W36"/>
    <mergeCell ref="X36:AA36"/>
    <mergeCell ref="AB36:AE36"/>
    <mergeCell ref="AF36:AM36"/>
    <mergeCell ref="AN36:BH36"/>
    <mergeCell ref="A39:B39"/>
    <mergeCell ref="AX56:BC56"/>
    <mergeCell ref="E22:H22"/>
    <mergeCell ref="C10:O10"/>
    <mergeCell ref="P10:BF10"/>
    <mergeCell ref="X56:AA56"/>
    <mergeCell ref="V56:W56"/>
    <mergeCell ref="AB56:AG56"/>
    <mergeCell ref="O56:U56"/>
    <mergeCell ref="AN38:BH38"/>
    <mergeCell ref="AB35:AE35"/>
    <mergeCell ref="AF35:AM35"/>
    <mergeCell ref="AN27:BH27"/>
    <mergeCell ref="AB38:AE38"/>
    <mergeCell ref="AN18:BH18"/>
    <mergeCell ref="AN20:BH20"/>
    <mergeCell ref="AN21:BH21"/>
    <mergeCell ref="AN30:BH30"/>
    <mergeCell ref="AB30:AE30"/>
    <mergeCell ref="AB33:AE33"/>
    <mergeCell ref="AB23:AE23"/>
    <mergeCell ref="AB54:AE54"/>
    <mergeCell ref="AN29:BH29"/>
    <mergeCell ref="I31:BH31"/>
    <mergeCell ref="I19:BH19"/>
    <mergeCell ref="I24:BH24"/>
    <mergeCell ref="AB25:AE25"/>
    <mergeCell ref="AB32:AE32"/>
    <mergeCell ref="AB29:AE29"/>
    <mergeCell ref="I35:U35"/>
    <mergeCell ref="V35:W35"/>
    <mergeCell ref="X35:AA35"/>
    <mergeCell ref="C33:D33"/>
    <mergeCell ref="V54:W54"/>
    <mergeCell ref="V29:W29"/>
    <mergeCell ref="X29:AA29"/>
    <mergeCell ref="A35:B35"/>
    <mergeCell ref="C35:D35"/>
    <mergeCell ref="E35:H35"/>
    <mergeCell ref="A38:B38"/>
    <mergeCell ref="C38:D38"/>
    <mergeCell ref="I38:U38"/>
    <mergeCell ref="X38:AA38"/>
    <mergeCell ref="V30:W30"/>
    <mergeCell ref="V33:W33"/>
    <mergeCell ref="V23:W23"/>
    <mergeCell ref="X33:AA33"/>
    <mergeCell ref="X23:AA23"/>
    <mergeCell ref="X54:AA54"/>
    <mergeCell ref="E20:H20"/>
    <mergeCell ref="E28:H28"/>
    <mergeCell ref="E30:H30"/>
    <mergeCell ref="E54:H54"/>
    <mergeCell ref="V20:W20"/>
    <mergeCell ref="A28:D28"/>
    <mergeCell ref="A29:B29"/>
    <mergeCell ref="C29:D29"/>
    <mergeCell ref="A25:B25"/>
    <mergeCell ref="A27:B27"/>
    <mergeCell ref="C27:D27"/>
    <mergeCell ref="C25:D25"/>
    <mergeCell ref="A31:D31"/>
    <mergeCell ref="A23:B23"/>
    <mergeCell ref="A54:B54"/>
    <mergeCell ref="A33:B33"/>
    <mergeCell ref="A47:B47"/>
    <mergeCell ref="A46:B46"/>
    <mergeCell ref="A20:B20"/>
    <mergeCell ref="A21:B21"/>
    <mergeCell ref="A30:B30"/>
    <mergeCell ref="AN35:BH35"/>
    <mergeCell ref="AB27:AE27"/>
    <mergeCell ref="AB20:AE20"/>
    <mergeCell ref="AB21:AE21"/>
    <mergeCell ref="AF54:AM54"/>
    <mergeCell ref="AF32:AM32"/>
    <mergeCell ref="AF25:AM25"/>
    <mergeCell ref="AF27:AM27"/>
    <mergeCell ref="AF29:AM29"/>
    <mergeCell ref="I26:BH26"/>
    <mergeCell ref="I34:BH34"/>
    <mergeCell ref="I32:U32"/>
    <mergeCell ref="V32:W32"/>
    <mergeCell ref="X32:AA32"/>
    <mergeCell ref="X25:AA25"/>
    <mergeCell ref="AF33:AM33"/>
    <mergeCell ref="AF20:AM20"/>
    <mergeCell ref="AF21:AM21"/>
    <mergeCell ref="AF30:AM30"/>
    <mergeCell ref="AF23:AM23"/>
    <mergeCell ref="X27:AA27"/>
    <mergeCell ref="E27:H27"/>
    <mergeCell ref="I27:U27"/>
    <mergeCell ref="V25:W25"/>
    <mergeCell ref="V27:W27"/>
    <mergeCell ref="E21:H21"/>
    <mergeCell ref="E29:H29"/>
    <mergeCell ref="A1:BH1"/>
    <mergeCell ref="A17:BH17"/>
    <mergeCell ref="E18:H18"/>
    <mergeCell ref="I18:U18"/>
    <mergeCell ref="X18:AA18"/>
    <mergeCell ref="AF18:AM18"/>
    <mergeCell ref="C13:BF13"/>
    <mergeCell ref="C14:I14"/>
    <mergeCell ref="C15:I15"/>
    <mergeCell ref="X14:AA14"/>
    <mergeCell ref="AM14:AO14"/>
    <mergeCell ref="J14:W14"/>
    <mergeCell ref="AB14:AL14"/>
    <mergeCell ref="AP14:BF14"/>
    <mergeCell ref="J15:BF15"/>
    <mergeCell ref="Z4:AH4"/>
    <mergeCell ref="Z5:AH5"/>
    <mergeCell ref="AV4:AY4"/>
    <mergeCell ref="P9:BF9"/>
    <mergeCell ref="A18:B18"/>
    <mergeCell ref="AB18:AE18"/>
    <mergeCell ref="C18:D18"/>
    <mergeCell ref="C9:O9"/>
    <mergeCell ref="D3:W3"/>
    <mergeCell ref="I25:U25"/>
    <mergeCell ref="C11:F11"/>
    <mergeCell ref="AD11:AH11"/>
    <mergeCell ref="X30:AA30"/>
    <mergeCell ref="I30:U30"/>
    <mergeCell ref="I33:U33"/>
    <mergeCell ref="I23:U23"/>
    <mergeCell ref="E33:H33"/>
    <mergeCell ref="E23:H23"/>
    <mergeCell ref="C30:D30"/>
    <mergeCell ref="C23:D23"/>
    <mergeCell ref="C54:D54"/>
    <mergeCell ref="G4:W4"/>
    <mergeCell ref="G5:W5"/>
    <mergeCell ref="D4:F4"/>
    <mergeCell ref="D5:F5"/>
    <mergeCell ref="Z3:BF3"/>
    <mergeCell ref="X20:AA20"/>
    <mergeCell ref="I20:U20"/>
    <mergeCell ref="AV5:AY5"/>
    <mergeCell ref="C8:BF8"/>
    <mergeCell ref="AI11:BF11"/>
    <mergeCell ref="C20:D20"/>
    <mergeCell ref="G11:AC11"/>
    <mergeCell ref="V18:W18"/>
    <mergeCell ref="A19:D19"/>
    <mergeCell ref="E25:H25"/>
    <mergeCell ref="E26:H26"/>
    <mergeCell ref="E24:H24"/>
    <mergeCell ref="E31:H31"/>
    <mergeCell ref="A24:D24"/>
    <mergeCell ref="A26:D26"/>
    <mergeCell ref="A34:D34"/>
    <mergeCell ref="E34:H34"/>
    <mergeCell ref="A32:B32"/>
    <mergeCell ref="C32:D32"/>
    <mergeCell ref="E32:H32"/>
    <mergeCell ref="A40:D40"/>
    <mergeCell ref="E40:H40"/>
    <mergeCell ref="A42:B42"/>
    <mergeCell ref="C42:D42"/>
    <mergeCell ref="E42:H42"/>
  </mergeCells>
  <printOptions horizontalCentered="1"/>
  <pageMargins left="0.25" right="0.25" top="0.5" bottom="0.5" header="0.3" footer="0.25"/>
  <pageSetup scale="98" fitToHeight="0" orientation="portrait" horizontalDpi="4294967293" verticalDpi="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cp:lastPrinted>2024-03-24T20:36:56Z</cp:lastPrinted>
  <dcterms:created xsi:type="dcterms:W3CDTF">2024-03-21T15:15:56Z</dcterms:created>
  <dcterms:modified xsi:type="dcterms:W3CDTF">2024-03-24T20:39:08Z</dcterms:modified>
</cp:coreProperties>
</file>