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xTom Final Reports/Tom_Online orders/"/>
    </mc:Choice>
  </mc:AlternateContent>
  <xr:revisionPtr revIDLastSave="2" documentId="8_{7C106C0C-C747-4FDC-8B5E-00D3E07AE5C1}" xr6:coauthVersionLast="47" xr6:coauthVersionMax="47" xr10:uidLastSave="{4321DEE9-AAA3-482A-9DB1-1B5C7AFD0BCE}"/>
  <bookViews>
    <workbookView xWindow="105" yWindow="1530" windowWidth="18900" windowHeight="11160" xr2:uid="{74F4E5EA-6E9F-48A5-93E5-A283B2411951}"/>
  </bookViews>
  <sheets>
    <sheet name="Online Ord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  <c r="G56" i="1"/>
  <c r="F56" i="1"/>
  <c r="E56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56" i="1" s="1"/>
  <c r="I40" i="1"/>
  <c r="I39" i="1"/>
  <c r="H37" i="1"/>
  <c r="G37" i="1"/>
  <c r="F37" i="1"/>
  <c r="E37" i="1"/>
  <c r="I36" i="1"/>
  <c r="I35" i="1"/>
  <c r="I34" i="1"/>
  <c r="I33" i="1"/>
  <c r="I32" i="1"/>
  <c r="I31" i="1"/>
  <c r="I30" i="1"/>
  <c r="I29" i="1"/>
  <c r="I37" i="1" s="1"/>
  <c r="H27" i="1"/>
  <c r="G27" i="1"/>
  <c r="F27" i="1"/>
  <c r="E27" i="1"/>
  <c r="I26" i="1"/>
  <c r="I25" i="1"/>
  <c r="I24" i="1"/>
  <c r="I23" i="1"/>
  <c r="I27" i="1" s="1"/>
  <c r="I22" i="1"/>
  <c r="I21" i="1"/>
  <c r="I20" i="1"/>
  <c r="I19" i="1"/>
  <c r="I18" i="1"/>
  <c r="I17" i="1"/>
  <c r="H15" i="1"/>
  <c r="G15" i="1"/>
  <c r="F15" i="1"/>
  <c r="E15" i="1"/>
  <c r="I14" i="1"/>
  <c r="I13" i="1"/>
  <c r="I12" i="1"/>
  <c r="I11" i="1"/>
  <c r="I10" i="1"/>
  <c r="I9" i="1"/>
  <c r="I8" i="1"/>
  <c r="I15" i="1" s="1"/>
  <c r="H6" i="1"/>
  <c r="H58" i="1" s="1"/>
  <c r="G6" i="1"/>
  <c r="G58" i="1" s="1"/>
  <c r="F6" i="1"/>
  <c r="F58" i="1" s="1"/>
  <c r="E6" i="1"/>
  <c r="E58" i="1" s="1"/>
  <c r="I5" i="1"/>
  <c r="I6" i="1" s="1"/>
  <c r="I4" i="1"/>
  <c r="I3" i="1"/>
  <c r="I58" i="1" l="1"/>
</calcChain>
</file>

<file path=xl/sharedStrings.xml><?xml version="1.0" encoding="utf-8"?>
<sst xmlns="http://schemas.openxmlformats.org/spreadsheetml/2006/main" count="108" uniqueCount="103">
  <si>
    <t>STAR SPORTS TOURS WEBSITE  ORDERS</t>
  </si>
  <si>
    <t>Order #</t>
  </si>
  <si>
    <t>Last Name</t>
  </si>
  <si>
    <t>First Name</t>
  </si>
  <si>
    <t xml:space="preserve">Date  </t>
  </si>
  <si>
    <t>Total</t>
  </si>
  <si>
    <t>Shipping</t>
  </si>
  <si>
    <t>Sales
Tax</t>
  </si>
  <si>
    <t>Product</t>
  </si>
  <si>
    <t>Pay To
SST</t>
  </si>
  <si>
    <t>Lane</t>
  </si>
  <si>
    <t>Howard</t>
  </si>
  <si>
    <t>Esquivel</t>
  </si>
  <si>
    <t xml:space="preserve">Juan </t>
  </si>
  <si>
    <t>Capri</t>
  </si>
  <si>
    <t>Jennifer</t>
  </si>
  <si>
    <t>Period Ending 09/30/2023</t>
  </si>
  <si>
    <t>Paid CK 22667</t>
  </si>
  <si>
    <t>Zabian</t>
  </si>
  <si>
    <t>Mary</t>
  </si>
  <si>
    <t>Krakowiecki</t>
  </si>
  <si>
    <t>Melissa</t>
  </si>
  <si>
    <t>Jeffers</t>
  </si>
  <si>
    <t>Deborah</t>
  </si>
  <si>
    <t>Wilson</t>
  </si>
  <si>
    <t>Amy</t>
  </si>
  <si>
    <t>Cappiello</t>
  </si>
  <si>
    <t>Lisa</t>
  </si>
  <si>
    <t>Finlay</t>
  </si>
  <si>
    <t>Laura</t>
  </si>
  <si>
    <t>Mullins</t>
  </si>
  <si>
    <t>Christy</t>
  </si>
  <si>
    <t>Period Ending 10/31/2023</t>
  </si>
  <si>
    <t>Allen</t>
  </si>
  <si>
    <t>Christine</t>
  </si>
  <si>
    <t>Akins</t>
  </si>
  <si>
    <t xml:space="preserve">Charles </t>
  </si>
  <si>
    <t>Leisure</t>
  </si>
  <si>
    <t>Dorilee</t>
  </si>
  <si>
    <t>Brown</t>
  </si>
  <si>
    <t>Nance</t>
  </si>
  <si>
    <t>Chris</t>
  </si>
  <si>
    <t>Low</t>
  </si>
  <si>
    <t>Gerald</t>
  </si>
  <si>
    <t>Johns</t>
  </si>
  <si>
    <t>Cynthia</t>
  </si>
  <si>
    <t>Bryant</t>
  </si>
  <si>
    <t>Peggy</t>
  </si>
  <si>
    <t>Chrans</t>
  </si>
  <si>
    <t>Molinaro</t>
  </si>
  <si>
    <t>Natalie</t>
  </si>
  <si>
    <t>Period Ending 11/30/2023</t>
  </si>
  <si>
    <t>Paid CK 22672</t>
  </si>
  <si>
    <t>Yeagle</t>
  </si>
  <si>
    <t>Michelle</t>
  </si>
  <si>
    <t>Pedroncelli</t>
  </si>
  <si>
    <t>Sharon</t>
  </si>
  <si>
    <t>Walls</t>
  </si>
  <si>
    <t xml:space="preserve">David </t>
  </si>
  <si>
    <t>Steverson</t>
  </si>
  <si>
    <t>Nicole</t>
  </si>
  <si>
    <t>Ferrante</t>
  </si>
  <si>
    <t>Emanuel</t>
  </si>
  <si>
    <t>Boss</t>
  </si>
  <si>
    <t>Denita</t>
  </si>
  <si>
    <t>Molnar</t>
  </si>
  <si>
    <t>Jackie</t>
  </si>
  <si>
    <t>Bey</t>
  </si>
  <si>
    <t xml:space="preserve">Becky </t>
  </si>
  <si>
    <t>Period Ending 12/31/2023</t>
  </si>
  <si>
    <t>Paid CK 22678</t>
  </si>
  <si>
    <t>Schneider</t>
  </si>
  <si>
    <t>Pam</t>
  </si>
  <si>
    <t>dolinsky</t>
  </si>
  <si>
    <t>michael</t>
  </si>
  <si>
    <t>Eola</t>
  </si>
  <si>
    <t>Jasper</t>
  </si>
  <si>
    <t>Nguyen</t>
  </si>
  <si>
    <t>Nancy</t>
  </si>
  <si>
    <t>Zaccagnino</t>
  </si>
  <si>
    <t>Kim</t>
  </si>
  <si>
    <t>Thaxton</t>
  </si>
  <si>
    <t>McGlone</t>
  </si>
  <si>
    <t>Christie</t>
  </si>
  <si>
    <t>Garcia</t>
  </si>
  <si>
    <t>Joshua</t>
  </si>
  <si>
    <t>Greene</t>
  </si>
  <si>
    <t>David</t>
  </si>
  <si>
    <t>Berry</t>
  </si>
  <si>
    <t>Valerie</t>
  </si>
  <si>
    <t>Muschio</t>
  </si>
  <si>
    <t>Kristin</t>
  </si>
  <si>
    <t>Moore</t>
  </si>
  <si>
    <t>DiLorenzo</t>
  </si>
  <si>
    <t>Richard</t>
  </si>
  <si>
    <t>Hayes</t>
  </si>
  <si>
    <t>Kimberly</t>
  </si>
  <si>
    <t>Newton</t>
  </si>
  <si>
    <t>Glen</t>
  </si>
  <si>
    <t>Collums</t>
  </si>
  <si>
    <t>Denise</t>
  </si>
  <si>
    <t>Period Ending 01/31/2024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</si>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</sst>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mm/d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</font>
    <font>
      <sz val="16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43" fontId="5" fillId="0" borderId="0" xfId="1" applyFont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4" fontId="5" fillId="0" borderId="2" xfId="0" applyNumberFormat="1" applyFont="1" applyBorder="1" applyAlignment="1">
      <alignment horizontal="center"/>
    </xf>
    <xf numFmtId="43" fontId="5" fillId="0" borderId="2" xfId="1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64" fontId="5" fillId="0" borderId="4" xfId="0" applyNumberFormat="1" applyFont="1" applyBorder="1" applyAlignment="1">
      <alignment horizontal="center"/>
    </xf>
    <xf numFmtId="43" fontId="5" fillId="0" borderId="4" xfId="1" applyFont="1" applyBorder="1"/>
    <xf numFmtId="43" fontId="5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165" fontId="6" fillId="0" borderId="0" xfId="0" applyNumberFormat="1" applyFont="1" applyAlignment="1">
      <alignment horizontal="center"/>
    </xf>
    <xf numFmtId="43" fontId="6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04FA2-94C9-44FC-BDA3-5B854998C0FC}">
  <sheetPr>
    <pageSetUpPr fitToPage="1"/>
  </sheetPr>
  <dimension ref="A1:J58"/>
  <sheetViews>
    <sheetView tabSelected="1" zoomScale="70" zoomScaleNormal="70" workbookViewId="0">
      <pane ySplit="2" topLeftCell="A6" activePane="bottomLeft" state="frozen"/>
      <selection pane="bottomLeft" sqref="A1:I1"/>
    </sheetView>
  </sheetViews>
  <sheetFormatPr defaultColWidth="9.140625" defaultRowHeight="15.75" outlineLevelRow="1" x14ac:dyDescent="0.25"/>
  <cols>
    <col min="1" max="1" width="12.5703125" style="9" customWidth="1"/>
    <col min="2" max="2" width="24.28515625" style="8" bestFit="1" customWidth="1"/>
    <col min="3" max="3" width="20.28515625" style="8" bestFit="1" customWidth="1"/>
    <col min="4" max="4" width="12.85546875" style="25" bestFit="1" customWidth="1"/>
    <col min="5" max="5" width="12.42578125" style="11" bestFit="1" customWidth="1"/>
    <col min="6" max="7" width="11.42578125" style="11" customWidth="1"/>
    <col min="8" max="8" width="12.42578125" style="11" bestFit="1" customWidth="1"/>
    <col min="9" max="9" width="12.5703125" style="11" customWidth="1"/>
    <col min="10" max="10" width="11.140625" style="8" bestFit="1" customWidth="1"/>
    <col min="11" max="16384" width="9.140625" style="8"/>
  </cols>
  <sheetData>
    <row r="1" spans="1:10" s="1" customFormat="1" ht="30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8"/>
    </row>
    <row r="2" spans="1:10" ht="31.5" customHeight="1" x14ac:dyDescent="0.25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7" t="s">
        <v>9</v>
      </c>
    </row>
    <row r="3" spans="1:10" hidden="1" outlineLevel="1" x14ac:dyDescent="0.25">
      <c r="A3" s="9">
        <v>43755</v>
      </c>
      <c r="B3" s="8" t="s">
        <v>10</v>
      </c>
      <c r="C3" s="8" t="s">
        <v>11</v>
      </c>
      <c r="D3" s="10">
        <v>45189</v>
      </c>
      <c r="E3" s="11">
        <v>56.59</v>
      </c>
      <c r="F3" s="11">
        <v>0</v>
      </c>
      <c r="G3" s="11">
        <v>4.6100000000000003</v>
      </c>
      <c r="H3" s="11">
        <v>51.98</v>
      </c>
      <c r="I3" s="11">
        <f t="shared" ref="I3:I5" si="0">H3*0.2</f>
        <v>10.396000000000001</v>
      </c>
    </row>
    <row r="4" spans="1:10" hidden="1" outlineLevel="1" x14ac:dyDescent="0.25">
      <c r="A4" s="9">
        <v>43756</v>
      </c>
      <c r="B4" s="8" t="s">
        <v>12</v>
      </c>
      <c r="C4" s="8" t="s">
        <v>13</v>
      </c>
      <c r="D4" s="10">
        <v>45189</v>
      </c>
      <c r="E4" s="11">
        <v>79.95</v>
      </c>
      <c r="F4" s="11">
        <v>7.99</v>
      </c>
      <c r="G4" s="11">
        <v>0</v>
      </c>
      <c r="H4" s="11">
        <v>71.959999999999994</v>
      </c>
      <c r="I4" s="11">
        <f t="shared" si="0"/>
        <v>14.391999999999999</v>
      </c>
    </row>
    <row r="5" spans="1:10" hidden="1" outlineLevel="1" x14ac:dyDescent="0.25">
      <c r="A5" s="9">
        <v>43757</v>
      </c>
      <c r="B5" s="8" t="s">
        <v>14</v>
      </c>
      <c r="C5" s="8" t="s">
        <v>15</v>
      </c>
      <c r="D5" s="10">
        <v>45190</v>
      </c>
      <c r="E5" s="11">
        <v>175.94</v>
      </c>
      <c r="F5" s="11">
        <v>7.99</v>
      </c>
      <c r="G5" s="11">
        <v>0</v>
      </c>
      <c r="H5" s="11">
        <v>167.95</v>
      </c>
      <c r="I5" s="11">
        <f t="shared" si="0"/>
        <v>33.589999999999996</v>
      </c>
    </row>
    <row r="6" spans="1:10" collapsed="1" x14ac:dyDescent="0.25">
      <c r="A6" s="12"/>
      <c r="B6" s="13" t="s">
        <v>16</v>
      </c>
      <c r="C6" s="13"/>
      <c r="D6" s="14"/>
      <c r="E6" s="15">
        <f>SUM(E3:E5)</f>
        <v>312.48</v>
      </c>
      <c r="F6" s="15">
        <f>SUM(F3:F5)</f>
        <v>15.98</v>
      </c>
      <c r="G6" s="15">
        <f>SUM(G3:G5)</f>
        <v>4.6100000000000003</v>
      </c>
      <c r="H6" s="15">
        <f>SUM(H3:H5)</f>
        <v>291.89</v>
      </c>
      <c r="I6" s="15">
        <f>SUM(I3:I5)</f>
        <v>58.378</v>
      </c>
      <c r="J6" s="8" t="s">
        <v>17</v>
      </c>
    </row>
    <row r="7" spans="1:10" x14ac:dyDescent="0.25">
      <c r="A7" s="16"/>
      <c r="B7" s="17"/>
      <c r="C7" s="17"/>
      <c r="D7" s="18"/>
      <c r="E7" s="19"/>
      <c r="F7" s="19"/>
      <c r="G7" s="19"/>
      <c r="H7" s="19"/>
      <c r="I7" s="19"/>
    </row>
    <row r="8" spans="1:10" hidden="1" outlineLevel="1" x14ac:dyDescent="0.25">
      <c r="A8" s="9">
        <v>43761</v>
      </c>
      <c r="B8" s="8" t="s">
        <v>18</v>
      </c>
      <c r="C8" s="8" t="s">
        <v>19</v>
      </c>
      <c r="D8" s="10">
        <v>45201</v>
      </c>
      <c r="E8" s="11">
        <v>25.99</v>
      </c>
      <c r="F8" s="11">
        <v>0</v>
      </c>
      <c r="G8" s="11">
        <v>0</v>
      </c>
      <c r="H8" s="11">
        <v>25.99</v>
      </c>
      <c r="I8" s="11">
        <f t="shared" ref="I8:I14" si="1">H8*0.2</f>
        <v>5.1980000000000004</v>
      </c>
    </row>
    <row r="9" spans="1:10" hidden="1" outlineLevel="1" x14ac:dyDescent="0.25">
      <c r="A9" s="9">
        <v>43762</v>
      </c>
      <c r="B9" s="8" t="s">
        <v>20</v>
      </c>
      <c r="C9" s="8" t="s">
        <v>21</v>
      </c>
      <c r="D9" s="10">
        <v>45201</v>
      </c>
      <c r="E9" s="11">
        <v>77.97</v>
      </c>
      <c r="F9" s="11">
        <v>0</v>
      </c>
      <c r="G9" s="11">
        <v>0</v>
      </c>
      <c r="H9" s="11">
        <v>77.97</v>
      </c>
      <c r="I9" s="11">
        <f t="shared" si="1"/>
        <v>15.594000000000001</v>
      </c>
    </row>
    <row r="10" spans="1:10" hidden="1" outlineLevel="1" x14ac:dyDescent="0.25">
      <c r="A10" s="9">
        <v>43763</v>
      </c>
      <c r="B10" s="8" t="s">
        <v>22</v>
      </c>
      <c r="C10" s="8" t="s">
        <v>23</v>
      </c>
      <c r="D10" s="10">
        <v>45203</v>
      </c>
      <c r="E10" s="11">
        <v>51.98</v>
      </c>
      <c r="F10" s="11">
        <v>0</v>
      </c>
      <c r="G10" s="11">
        <v>0</v>
      </c>
      <c r="H10" s="11">
        <v>51.98</v>
      </c>
      <c r="I10" s="11">
        <f t="shared" si="1"/>
        <v>10.396000000000001</v>
      </c>
    </row>
    <row r="11" spans="1:10" hidden="1" outlineLevel="1" x14ac:dyDescent="0.25">
      <c r="A11" s="9">
        <v>43764</v>
      </c>
      <c r="B11" s="8" t="s">
        <v>24</v>
      </c>
      <c r="C11" s="8" t="s">
        <v>25</v>
      </c>
      <c r="D11" s="10">
        <v>45203</v>
      </c>
      <c r="E11" s="11">
        <v>56.27</v>
      </c>
      <c r="F11" s="11">
        <v>0</v>
      </c>
      <c r="G11" s="11">
        <v>4.29</v>
      </c>
      <c r="H11" s="11">
        <v>51.98</v>
      </c>
      <c r="I11" s="11">
        <f t="shared" si="1"/>
        <v>10.396000000000001</v>
      </c>
    </row>
    <row r="12" spans="1:10" hidden="1" outlineLevel="1" x14ac:dyDescent="0.25">
      <c r="A12" s="9">
        <v>43765</v>
      </c>
      <c r="B12" s="8" t="s">
        <v>26</v>
      </c>
      <c r="C12" s="8" t="s">
        <v>27</v>
      </c>
      <c r="D12" s="10">
        <v>45204</v>
      </c>
      <c r="E12" s="11">
        <v>56.59</v>
      </c>
      <c r="F12" s="11">
        <v>0</v>
      </c>
      <c r="G12" s="11">
        <v>4.6100000000000003</v>
      </c>
      <c r="H12" s="11">
        <v>51.98</v>
      </c>
      <c r="I12" s="11">
        <f t="shared" si="1"/>
        <v>10.396000000000001</v>
      </c>
    </row>
    <row r="13" spans="1:10" hidden="1" outlineLevel="1" x14ac:dyDescent="0.25">
      <c r="A13" s="9">
        <v>43766</v>
      </c>
      <c r="B13" s="8" t="s">
        <v>28</v>
      </c>
      <c r="C13" s="8" t="s">
        <v>29</v>
      </c>
      <c r="D13" s="10">
        <v>45212</v>
      </c>
      <c r="E13" s="11">
        <v>21.98</v>
      </c>
      <c r="F13" s="11">
        <v>3.99</v>
      </c>
      <c r="G13" s="11">
        <v>0</v>
      </c>
      <c r="H13" s="11">
        <v>17.989999999999998</v>
      </c>
      <c r="I13" s="11">
        <f t="shared" si="1"/>
        <v>3.5979999999999999</v>
      </c>
    </row>
    <row r="14" spans="1:10" hidden="1" outlineLevel="1" x14ac:dyDescent="0.25">
      <c r="A14" s="9">
        <v>43767</v>
      </c>
      <c r="B14" s="8" t="s">
        <v>30</v>
      </c>
      <c r="C14" s="8" t="s">
        <v>31</v>
      </c>
      <c r="D14" s="10">
        <v>45217</v>
      </c>
      <c r="E14" s="11">
        <v>77.97</v>
      </c>
      <c r="F14" s="11">
        <v>0</v>
      </c>
      <c r="G14" s="11">
        <v>0</v>
      </c>
      <c r="H14" s="11">
        <v>77.97</v>
      </c>
      <c r="I14" s="11">
        <f t="shared" si="1"/>
        <v>15.594000000000001</v>
      </c>
    </row>
    <row r="15" spans="1:10" collapsed="1" x14ac:dyDescent="0.25">
      <c r="A15" s="12"/>
      <c r="B15" s="13" t="s">
        <v>32</v>
      </c>
      <c r="C15" s="13"/>
      <c r="D15" s="14"/>
      <c r="E15" s="15">
        <f>SUM(E8:E14)</f>
        <v>368.75</v>
      </c>
      <c r="F15" s="15">
        <f>SUM(F8:F14)</f>
        <v>3.99</v>
      </c>
      <c r="G15" s="15">
        <f>SUM(G8:G14)</f>
        <v>8.9</v>
      </c>
      <c r="H15" s="15">
        <f>SUM(H8:H14)</f>
        <v>355.86</v>
      </c>
      <c r="I15" s="15">
        <f>SUM(I8:I14)</f>
        <v>71.171999999999997</v>
      </c>
      <c r="J15" s="8" t="s">
        <v>17</v>
      </c>
    </row>
    <row r="17" spans="1:10" hidden="1" outlineLevel="1" x14ac:dyDescent="0.25">
      <c r="A17" s="9">
        <v>43768</v>
      </c>
      <c r="B17" s="8" t="s">
        <v>33</v>
      </c>
      <c r="C17" s="8" t="s">
        <v>34</v>
      </c>
      <c r="D17" s="10">
        <v>45233</v>
      </c>
      <c r="E17" s="20">
        <v>106.02</v>
      </c>
      <c r="F17" s="20">
        <v>7.99</v>
      </c>
      <c r="G17" s="20">
        <v>8.08</v>
      </c>
      <c r="H17" s="20">
        <v>89.95</v>
      </c>
      <c r="I17" s="20">
        <f t="shared" ref="I17:I26" si="2">H17*0.2</f>
        <v>17.990000000000002</v>
      </c>
    </row>
    <row r="18" spans="1:10" hidden="1" outlineLevel="1" x14ac:dyDescent="0.25">
      <c r="A18" s="21">
        <v>43769</v>
      </c>
      <c r="B18" s="22" t="s">
        <v>35</v>
      </c>
      <c r="C18" s="22" t="s">
        <v>36</v>
      </c>
      <c r="D18" s="23">
        <v>45239</v>
      </c>
      <c r="E18" s="24">
        <v>85.95</v>
      </c>
      <c r="F18" s="24">
        <v>7.99</v>
      </c>
      <c r="G18" s="24">
        <v>0</v>
      </c>
      <c r="H18" s="24">
        <v>77.959999999999994</v>
      </c>
      <c r="I18" s="20">
        <f t="shared" si="2"/>
        <v>15.591999999999999</v>
      </c>
    </row>
    <row r="19" spans="1:10" hidden="1" outlineLevel="1" x14ac:dyDescent="0.25">
      <c r="A19" s="21">
        <v>43770</v>
      </c>
      <c r="B19" s="22" t="s">
        <v>37</v>
      </c>
      <c r="C19" s="22" t="s">
        <v>38</v>
      </c>
      <c r="D19" s="23">
        <v>45243</v>
      </c>
      <c r="E19" s="24">
        <v>41.97</v>
      </c>
      <c r="F19" s="24">
        <v>5.99</v>
      </c>
      <c r="G19" s="24">
        <v>0</v>
      </c>
      <c r="H19" s="24">
        <v>35.979999999999997</v>
      </c>
      <c r="I19" s="20">
        <f t="shared" si="2"/>
        <v>7.1959999999999997</v>
      </c>
    </row>
    <row r="20" spans="1:10" hidden="1" outlineLevel="1" x14ac:dyDescent="0.25">
      <c r="A20" s="21">
        <v>43771</v>
      </c>
      <c r="B20" s="22" t="s">
        <v>39</v>
      </c>
      <c r="C20" s="22" t="s">
        <v>15</v>
      </c>
      <c r="D20" s="23">
        <v>45243</v>
      </c>
      <c r="E20" s="24">
        <v>51.98</v>
      </c>
      <c r="F20" s="24">
        <v>0</v>
      </c>
      <c r="G20" s="24">
        <v>0</v>
      </c>
      <c r="H20" s="24">
        <v>51.98</v>
      </c>
      <c r="I20" s="20">
        <f t="shared" si="2"/>
        <v>10.396000000000001</v>
      </c>
    </row>
    <row r="21" spans="1:10" hidden="1" outlineLevel="1" x14ac:dyDescent="0.25">
      <c r="A21" s="21">
        <v>43772</v>
      </c>
      <c r="B21" s="22" t="s">
        <v>40</v>
      </c>
      <c r="C21" s="22" t="s">
        <v>41</v>
      </c>
      <c r="D21" s="23">
        <v>45246</v>
      </c>
      <c r="E21" s="24">
        <v>41.97</v>
      </c>
      <c r="F21" s="24">
        <v>5.99</v>
      </c>
      <c r="G21" s="24">
        <v>0</v>
      </c>
      <c r="H21" s="24">
        <v>35.979999999999997</v>
      </c>
      <c r="I21" s="20">
        <f t="shared" si="2"/>
        <v>7.1959999999999997</v>
      </c>
    </row>
    <row r="22" spans="1:10" hidden="1" outlineLevel="1" x14ac:dyDescent="0.25">
      <c r="A22" s="21">
        <v>43773</v>
      </c>
      <c r="B22" s="22" t="s">
        <v>42</v>
      </c>
      <c r="C22" s="22" t="s">
        <v>43</v>
      </c>
      <c r="D22" s="23">
        <v>45246</v>
      </c>
      <c r="E22" s="24">
        <v>137.94</v>
      </c>
      <c r="F22" s="24">
        <v>11.99</v>
      </c>
      <c r="G22" s="24">
        <v>0</v>
      </c>
      <c r="H22" s="24">
        <v>125.95</v>
      </c>
      <c r="I22" s="20">
        <f t="shared" si="2"/>
        <v>25.19</v>
      </c>
    </row>
    <row r="23" spans="1:10" hidden="1" outlineLevel="1" x14ac:dyDescent="0.25">
      <c r="A23" s="21">
        <v>43774</v>
      </c>
      <c r="B23" s="22" t="s">
        <v>44</v>
      </c>
      <c r="C23" s="22" t="s">
        <v>45</v>
      </c>
      <c r="D23" s="23">
        <v>45251</v>
      </c>
      <c r="E23" s="24">
        <v>140.66999999999999</v>
      </c>
      <c r="F23" s="24">
        <v>0</v>
      </c>
      <c r="G23" s="24">
        <v>10.72</v>
      </c>
      <c r="H23" s="24">
        <v>129.94999999999999</v>
      </c>
      <c r="I23" s="20">
        <f t="shared" si="2"/>
        <v>25.99</v>
      </c>
    </row>
    <row r="24" spans="1:10" hidden="1" outlineLevel="1" x14ac:dyDescent="0.25">
      <c r="A24" s="9">
        <v>43775</v>
      </c>
      <c r="B24" s="8" t="s">
        <v>46</v>
      </c>
      <c r="C24" s="8" t="s">
        <v>47</v>
      </c>
      <c r="D24" s="10">
        <v>45256</v>
      </c>
      <c r="E24" s="11">
        <v>48.97</v>
      </c>
      <c r="F24" s="11">
        <v>6.99</v>
      </c>
      <c r="G24" s="11">
        <v>0</v>
      </c>
      <c r="H24" s="11">
        <v>41.98</v>
      </c>
      <c r="I24" s="20">
        <f t="shared" si="2"/>
        <v>8.395999999999999</v>
      </c>
    </row>
    <row r="25" spans="1:10" hidden="1" outlineLevel="1" x14ac:dyDescent="0.25">
      <c r="A25" s="9">
        <v>43776</v>
      </c>
      <c r="B25" s="8" t="s">
        <v>48</v>
      </c>
      <c r="C25" s="8" t="s">
        <v>27</v>
      </c>
      <c r="D25" s="10">
        <v>45256</v>
      </c>
      <c r="E25" s="11">
        <v>28.13</v>
      </c>
      <c r="F25" s="11">
        <v>0</v>
      </c>
      <c r="G25" s="11">
        <v>2.14</v>
      </c>
      <c r="H25" s="11">
        <v>25.99</v>
      </c>
      <c r="I25" s="20">
        <f t="shared" si="2"/>
        <v>5.1980000000000004</v>
      </c>
    </row>
    <row r="26" spans="1:10" hidden="1" outlineLevel="1" x14ac:dyDescent="0.25">
      <c r="A26" s="9">
        <v>43777</v>
      </c>
      <c r="B26" s="8" t="s">
        <v>49</v>
      </c>
      <c r="C26" s="8" t="s">
        <v>50</v>
      </c>
      <c r="D26" s="10">
        <v>45258</v>
      </c>
      <c r="E26" s="11">
        <v>51.98</v>
      </c>
      <c r="F26" s="11">
        <v>0</v>
      </c>
      <c r="G26" s="11">
        <v>0</v>
      </c>
      <c r="H26" s="11">
        <v>51.98</v>
      </c>
      <c r="I26" s="20">
        <f t="shared" si="2"/>
        <v>10.396000000000001</v>
      </c>
    </row>
    <row r="27" spans="1:10" collapsed="1" x14ac:dyDescent="0.25">
      <c r="A27" s="12"/>
      <c r="B27" s="13" t="s">
        <v>51</v>
      </c>
      <c r="C27" s="13"/>
      <c r="D27" s="14"/>
      <c r="E27" s="15">
        <f>SUM(E17:E26)</f>
        <v>735.58</v>
      </c>
      <c r="F27" s="15">
        <f>SUM(F17:F26)</f>
        <v>46.940000000000005</v>
      </c>
      <c r="G27" s="15">
        <f>SUM(G17:G26)</f>
        <v>20.94</v>
      </c>
      <c r="H27" s="15">
        <f>SUM(H17:H26)</f>
        <v>667.7</v>
      </c>
      <c r="I27" s="15">
        <f>SUM(I17:I26)</f>
        <v>133.54000000000002</v>
      </c>
      <c r="J27" s="8" t="s">
        <v>52</v>
      </c>
    </row>
    <row r="29" spans="1:10" hidden="1" outlineLevel="1" x14ac:dyDescent="0.25">
      <c r="A29" s="9">
        <v>43778</v>
      </c>
      <c r="B29" s="8" t="s">
        <v>53</v>
      </c>
      <c r="C29" s="8" t="s">
        <v>54</v>
      </c>
      <c r="D29" s="10">
        <v>45262</v>
      </c>
      <c r="E29" s="11">
        <v>21.98</v>
      </c>
      <c r="F29" s="11">
        <v>3.99</v>
      </c>
      <c r="G29" s="11">
        <v>0</v>
      </c>
      <c r="H29" s="11">
        <v>17.989999999999998</v>
      </c>
      <c r="I29" s="20">
        <f t="shared" ref="I29:I36" si="3">H29*0.2</f>
        <v>3.5979999999999999</v>
      </c>
    </row>
    <row r="30" spans="1:10" hidden="1" outlineLevel="1" x14ac:dyDescent="0.25">
      <c r="A30" s="9">
        <v>43779</v>
      </c>
      <c r="B30" s="8" t="s">
        <v>55</v>
      </c>
      <c r="C30" s="8" t="s">
        <v>56</v>
      </c>
      <c r="D30" s="10">
        <v>45269</v>
      </c>
      <c r="E30" s="11">
        <v>106.05</v>
      </c>
      <c r="F30" s="11">
        <v>7.99</v>
      </c>
      <c r="G30" s="11">
        <v>8.08</v>
      </c>
      <c r="H30" s="11">
        <v>89.98</v>
      </c>
      <c r="I30" s="20">
        <f t="shared" si="3"/>
        <v>17.996000000000002</v>
      </c>
    </row>
    <row r="31" spans="1:10" hidden="1" outlineLevel="1" x14ac:dyDescent="0.25">
      <c r="A31" s="9">
        <v>43780</v>
      </c>
      <c r="B31" s="8" t="s">
        <v>57</v>
      </c>
      <c r="C31" s="8" t="s">
        <v>58</v>
      </c>
      <c r="D31" s="10">
        <v>45271</v>
      </c>
      <c r="E31" s="11">
        <v>28.13</v>
      </c>
      <c r="F31" s="11">
        <v>0</v>
      </c>
      <c r="G31" s="11">
        <v>2.14</v>
      </c>
      <c r="H31" s="11">
        <v>25.99</v>
      </c>
      <c r="I31" s="20">
        <f t="shared" si="3"/>
        <v>5.1980000000000004</v>
      </c>
    </row>
    <row r="32" spans="1:10" hidden="1" outlineLevel="1" x14ac:dyDescent="0.25">
      <c r="A32" s="9">
        <v>43782</v>
      </c>
      <c r="B32" s="8" t="s">
        <v>59</v>
      </c>
      <c r="C32" s="8" t="s">
        <v>60</v>
      </c>
      <c r="D32" s="10">
        <v>45271</v>
      </c>
      <c r="E32" s="11">
        <v>25.99</v>
      </c>
      <c r="F32" s="11">
        <v>0</v>
      </c>
      <c r="G32" s="11">
        <v>0</v>
      </c>
      <c r="H32" s="11">
        <v>25.99</v>
      </c>
      <c r="I32" s="20">
        <f t="shared" si="3"/>
        <v>5.1980000000000004</v>
      </c>
    </row>
    <row r="33" spans="1:10" hidden="1" outlineLevel="1" x14ac:dyDescent="0.25">
      <c r="A33" s="9">
        <v>43783</v>
      </c>
      <c r="B33" s="8" t="s">
        <v>61</v>
      </c>
      <c r="C33" s="8" t="s">
        <v>62</v>
      </c>
      <c r="D33" s="10">
        <v>45273</v>
      </c>
      <c r="E33" s="11">
        <v>121.94</v>
      </c>
      <c r="F33" s="11">
        <v>7.99</v>
      </c>
      <c r="G33" s="11">
        <v>0</v>
      </c>
      <c r="H33" s="11">
        <v>113.95</v>
      </c>
      <c r="I33" s="20">
        <f t="shared" si="3"/>
        <v>22.790000000000003</v>
      </c>
    </row>
    <row r="34" spans="1:10" hidden="1" outlineLevel="1" x14ac:dyDescent="0.25">
      <c r="A34" s="9">
        <v>43784</v>
      </c>
      <c r="B34" s="8" t="s">
        <v>63</v>
      </c>
      <c r="C34" s="8" t="s">
        <v>64</v>
      </c>
      <c r="D34" s="10">
        <v>45273</v>
      </c>
      <c r="E34" s="11">
        <v>41.97</v>
      </c>
      <c r="F34" s="11">
        <v>5.99</v>
      </c>
      <c r="G34" s="11">
        <v>0</v>
      </c>
      <c r="H34" s="11">
        <v>35.979999999999997</v>
      </c>
      <c r="I34" s="20">
        <f t="shared" si="3"/>
        <v>7.1959999999999997</v>
      </c>
    </row>
    <row r="35" spans="1:10" hidden="1" outlineLevel="1" x14ac:dyDescent="0.25">
      <c r="A35" s="9">
        <v>43785</v>
      </c>
      <c r="B35" s="8" t="s">
        <v>65</v>
      </c>
      <c r="C35" s="8" t="s">
        <v>66</v>
      </c>
      <c r="D35" s="10">
        <v>45275</v>
      </c>
      <c r="E35" s="11">
        <v>25.99</v>
      </c>
      <c r="F35" s="11">
        <v>0</v>
      </c>
      <c r="G35" s="11">
        <v>0</v>
      </c>
      <c r="H35" s="11">
        <v>25.99</v>
      </c>
      <c r="I35" s="20">
        <f t="shared" si="3"/>
        <v>5.1980000000000004</v>
      </c>
    </row>
    <row r="36" spans="1:10" hidden="1" outlineLevel="1" x14ac:dyDescent="0.25">
      <c r="A36" s="9">
        <v>43827</v>
      </c>
      <c r="B36" s="8" t="s">
        <v>67</v>
      </c>
      <c r="C36" s="8" t="s">
        <v>68</v>
      </c>
      <c r="D36" s="10">
        <v>45291</v>
      </c>
      <c r="E36" s="11">
        <v>25.99</v>
      </c>
      <c r="F36" s="11">
        <v>0</v>
      </c>
      <c r="G36" s="11">
        <v>0</v>
      </c>
      <c r="H36" s="11">
        <v>25.99</v>
      </c>
      <c r="I36" s="20">
        <f t="shared" si="3"/>
        <v>5.1980000000000004</v>
      </c>
    </row>
    <row r="37" spans="1:10" collapsed="1" x14ac:dyDescent="0.25">
      <c r="A37" s="12"/>
      <c r="B37" s="13" t="s">
        <v>69</v>
      </c>
      <c r="C37" s="13"/>
      <c r="D37" s="14"/>
      <c r="E37" s="15">
        <f>SUM(E29:E36)</f>
        <v>398.04000000000008</v>
      </c>
      <c r="F37" s="15">
        <f>SUM(F29:F36)</f>
        <v>25.96</v>
      </c>
      <c r="G37" s="15">
        <f>SUM(G29:G36)</f>
        <v>10.220000000000001</v>
      </c>
      <c r="H37" s="15">
        <f>SUM(H29:H36)</f>
        <v>361.86000000000007</v>
      </c>
      <c r="I37" s="15">
        <f>SUM(I29:I36)</f>
        <v>72.372000000000014</v>
      </c>
      <c r="J37" s="8" t="s">
        <v>70</v>
      </c>
    </row>
    <row r="39" spans="1:10" x14ac:dyDescent="0.25">
      <c r="A39" s="9">
        <v>43832</v>
      </c>
      <c r="B39" s="8" t="s">
        <v>71</v>
      </c>
      <c r="C39" s="8" t="s">
        <v>72</v>
      </c>
      <c r="D39" s="10">
        <v>45292</v>
      </c>
      <c r="E39" s="11">
        <v>25.99</v>
      </c>
      <c r="F39" s="11">
        <v>0</v>
      </c>
      <c r="G39" s="11">
        <v>0</v>
      </c>
      <c r="H39" s="11">
        <v>25.99</v>
      </c>
      <c r="I39" s="20">
        <f t="shared" ref="I39:I54" si="4">H39*0.2</f>
        <v>5.1980000000000004</v>
      </c>
    </row>
    <row r="40" spans="1:10" x14ac:dyDescent="0.25">
      <c r="A40" s="9">
        <v>43833</v>
      </c>
      <c r="B40" s="8" t="s">
        <v>73</v>
      </c>
      <c r="C40" s="8" t="s">
        <v>74</v>
      </c>
      <c r="D40" s="10">
        <v>45292</v>
      </c>
      <c r="E40" s="11">
        <v>204.93</v>
      </c>
      <c r="F40" s="11">
        <v>11.99</v>
      </c>
      <c r="G40" s="11">
        <v>0</v>
      </c>
      <c r="H40" s="11">
        <v>192.94</v>
      </c>
      <c r="I40" s="20">
        <f t="shared" si="4"/>
        <v>38.588000000000001</v>
      </c>
    </row>
    <row r="41" spans="1:10" x14ac:dyDescent="0.25">
      <c r="A41" s="9">
        <v>43834</v>
      </c>
      <c r="B41" s="8" t="s">
        <v>75</v>
      </c>
      <c r="C41" s="8" t="s">
        <v>76</v>
      </c>
      <c r="D41" s="10">
        <v>45292</v>
      </c>
      <c r="E41" s="11">
        <v>103.96</v>
      </c>
      <c r="F41" s="11">
        <v>0</v>
      </c>
      <c r="G41" s="11">
        <v>0</v>
      </c>
      <c r="H41" s="11">
        <v>103.96</v>
      </c>
      <c r="I41" s="20">
        <f t="shared" si="4"/>
        <v>20.792000000000002</v>
      </c>
    </row>
    <row r="42" spans="1:10" x14ac:dyDescent="0.25">
      <c r="A42" s="9">
        <v>43835</v>
      </c>
      <c r="B42" s="8" t="s">
        <v>77</v>
      </c>
      <c r="C42" s="8" t="s">
        <v>78</v>
      </c>
      <c r="D42" s="10">
        <v>45292</v>
      </c>
      <c r="E42" s="11">
        <v>56.27</v>
      </c>
      <c r="F42" s="11">
        <v>0</v>
      </c>
      <c r="G42" s="11">
        <v>4.29</v>
      </c>
      <c r="H42" s="11">
        <v>51.98</v>
      </c>
      <c r="I42" s="20">
        <f t="shared" si="4"/>
        <v>10.396000000000001</v>
      </c>
    </row>
    <row r="43" spans="1:10" x14ac:dyDescent="0.25">
      <c r="A43" s="9">
        <v>43839</v>
      </c>
      <c r="B43" s="8" t="s">
        <v>79</v>
      </c>
      <c r="C43" s="8" t="s">
        <v>80</v>
      </c>
      <c r="D43" s="10">
        <v>45293</v>
      </c>
      <c r="E43" s="11">
        <v>61.96</v>
      </c>
      <c r="F43" s="11">
        <v>7.99</v>
      </c>
      <c r="G43" s="11">
        <v>0</v>
      </c>
      <c r="H43" s="11">
        <v>53.97</v>
      </c>
      <c r="I43" s="20">
        <f t="shared" si="4"/>
        <v>10.794</v>
      </c>
    </row>
    <row r="44" spans="1:10" x14ac:dyDescent="0.25">
      <c r="A44" s="9">
        <v>43844</v>
      </c>
      <c r="B44" s="8" t="s">
        <v>81</v>
      </c>
      <c r="C44" s="8" t="s">
        <v>25</v>
      </c>
      <c r="D44" s="10">
        <v>45294</v>
      </c>
      <c r="E44" s="11">
        <v>61.96</v>
      </c>
      <c r="F44" s="11">
        <v>7.99</v>
      </c>
      <c r="G44" s="11">
        <v>0</v>
      </c>
      <c r="H44" s="11">
        <v>53.97</v>
      </c>
      <c r="I44" s="20">
        <f t="shared" si="4"/>
        <v>10.794</v>
      </c>
    </row>
    <row r="45" spans="1:10" x14ac:dyDescent="0.25">
      <c r="A45" s="9">
        <v>43850</v>
      </c>
      <c r="B45" s="8" t="s">
        <v>82</v>
      </c>
      <c r="C45" s="8" t="s">
        <v>83</v>
      </c>
      <c r="D45" s="10">
        <v>45295</v>
      </c>
      <c r="E45" s="11">
        <v>103.96</v>
      </c>
      <c r="F45" s="11">
        <v>0</v>
      </c>
      <c r="G45" s="11">
        <v>0</v>
      </c>
      <c r="H45" s="11">
        <v>103.96</v>
      </c>
      <c r="I45" s="20">
        <f t="shared" si="4"/>
        <v>20.792000000000002</v>
      </c>
    </row>
    <row r="46" spans="1:10" x14ac:dyDescent="0.25">
      <c r="A46" s="9">
        <v>43859</v>
      </c>
      <c r="B46" s="8" t="s">
        <v>84</v>
      </c>
      <c r="C46" s="8" t="s">
        <v>85</v>
      </c>
      <c r="D46" s="10">
        <v>45298</v>
      </c>
      <c r="E46" s="11">
        <v>56.27</v>
      </c>
      <c r="F46" s="11">
        <v>0</v>
      </c>
      <c r="G46" s="11">
        <v>4.29</v>
      </c>
      <c r="H46" s="11">
        <v>51.98</v>
      </c>
      <c r="I46" s="20">
        <f t="shared" si="4"/>
        <v>10.396000000000001</v>
      </c>
    </row>
    <row r="47" spans="1:10" x14ac:dyDescent="0.25">
      <c r="A47" s="9">
        <v>43864</v>
      </c>
      <c r="B47" s="8" t="s">
        <v>86</v>
      </c>
      <c r="C47" s="8" t="s">
        <v>87</v>
      </c>
      <c r="D47" s="10">
        <v>45300</v>
      </c>
      <c r="E47" s="11">
        <v>41.97</v>
      </c>
      <c r="F47" s="11">
        <v>5.99</v>
      </c>
      <c r="G47" s="11">
        <v>0</v>
      </c>
      <c r="H47" s="11">
        <v>35.979999999999997</v>
      </c>
      <c r="I47" s="20">
        <f t="shared" si="4"/>
        <v>7.1959999999999997</v>
      </c>
    </row>
    <row r="48" spans="1:10" x14ac:dyDescent="0.25">
      <c r="A48" s="9">
        <v>43895</v>
      </c>
      <c r="B48" s="8" t="s">
        <v>88</v>
      </c>
      <c r="C48" s="8" t="s">
        <v>89</v>
      </c>
      <c r="D48" s="10">
        <v>45300</v>
      </c>
      <c r="E48" s="11">
        <v>25.99</v>
      </c>
      <c r="F48" s="11">
        <v>0</v>
      </c>
      <c r="G48" s="11">
        <v>0</v>
      </c>
      <c r="H48" s="11">
        <v>25.99</v>
      </c>
      <c r="I48" s="20">
        <f t="shared" si="4"/>
        <v>5.1980000000000004</v>
      </c>
    </row>
    <row r="49" spans="1:9" x14ac:dyDescent="0.25">
      <c r="A49" s="9">
        <v>43959</v>
      </c>
      <c r="B49" s="8" t="s">
        <v>90</v>
      </c>
      <c r="C49" s="8" t="s">
        <v>91</v>
      </c>
      <c r="D49" s="10">
        <v>45304</v>
      </c>
      <c r="E49" s="11">
        <v>21.98</v>
      </c>
      <c r="F49" s="11">
        <v>3.99</v>
      </c>
      <c r="G49" s="11">
        <v>0</v>
      </c>
      <c r="H49" s="11">
        <v>17.989999999999998</v>
      </c>
      <c r="I49" s="20">
        <f t="shared" si="4"/>
        <v>3.5979999999999999</v>
      </c>
    </row>
    <row r="50" spans="1:9" x14ac:dyDescent="0.25">
      <c r="A50" s="9">
        <v>43976</v>
      </c>
      <c r="B50" s="8" t="s">
        <v>92</v>
      </c>
      <c r="C50" s="8" t="s">
        <v>27</v>
      </c>
      <c r="D50" s="10">
        <v>45306</v>
      </c>
      <c r="E50" s="11">
        <v>103.96</v>
      </c>
      <c r="F50" s="11">
        <v>0</v>
      </c>
      <c r="G50" s="11">
        <v>0</v>
      </c>
      <c r="H50" s="11">
        <v>103.96</v>
      </c>
      <c r="I50" s="20">
        <f t="shared" si="4"/>
        <v>20.792000000000002</v>
      </c>
    </row>
    <row r="51" spans="1:9" x14ac:dyDescent="0.25">
      <c r="A51" s="9">
        <v>43987</v>
      </c>
      <c r="B51" s="8" t="s">
        <v>93</v>
      </c>
      <c r="C51" s="8" t="s">
        <v>94</v>
      </c>
      <c r="D51" s="10">
        <v>45307</v>
      </c>
      <c r="E51" s="11">
        <v>41.97</v>
      </c>
      <c r="F51" s="11">
        <v>5.99</v>
      </c>
      <c r="G51" s="11">
        <v>0</v>
      </c>
      <c r="H51" s="11">
        <v>35.979999999999997</v>
      </c>
      <c r="I51" s="20">
        <f t="shared" si="4"/>
        <v>7.1959999999999997</v>
      </c>
    </row>
    <row r="52" spans="1:9" x14ac:dyDescent="0.25">
      <c r="A52" s="9">
        <v>43989</v>
      </c>
      <c r="B52" s="8" t="s">
        <v>95</v>
      </c>
      <c r="C52" s="8" t="s">
        <v>96</v>
      </c>
      <c r="D52" s="10">
        <v>45307</v>
      </c>
      <c r="E52" s="11">
        <v>51.98</v>
      </c>
      <c r="F52" s="11">
        <v>0</v>
      </c>
      <c r="G52" s="11">
        <v>0</v>
      </c>
      <c r="H52" s="11">
        <v>51.98</v>
      </c>
      <c r="I52" s="20">
        <f t="shared" si="4"/>
        <v>10.396000000000001</v>
      </c>
    </row>
    <row r="53" spans="1:9" x14ac:dyDescent="0.25">
      <c r="A53" s="9">
        <v>43990</v>
      </c>
      <c r="B53" s="8" t="s">
        <v>97</v>
      </c>
      <c r="C53" s="8" t="s">
        <v>98</v>
      </c>
      <c r="D53" s="10">
        <v>45307</v>
      </c>
      <c r="E53" s="11">
        <v>25.99</v>
      </c>
      <c r="F53" s="11">
        <v>0</v>
      </c>
      <c r="G53" s="11">
        <v>0</v>
      </c>
      <c r="H53" s="11">
        <v>25.99</v>
      </c>
      <c r="I53" s="20">
        <f t="shared" si="4"/>
        <v>5.1980000000000004</v>
      </c>
    </row>
    <row r="54" spans="1:9" x14ac:dyDescent="0.25">
      <c r="A54" s="9">
        <v>43991</v>
      </c>
      <c r="B54" s="8" t="s">
        <v>99</v>
      </c>
      <c r="C54" s="8" t="s">
        <v>100</v>
      </c>
      <c r="D54" s="10">
        <v>45307</v>
      </c>
      <c r="E54" s="11">
        <v>38.979999999999997</v>
      </c>
      <c r="F54" s="11">
        <v>8.99</v>
      </c>
      <c r="G54" s="11">
        <v>0</v>
      </c>
      <c r="H54" s="11">
        <v>29.99</v>
      </c>
      <c r="I54" s="20">
        <f t="shared" si="4"/>
        <v>5.9980000000000002</v>
      </c>
    </row>
    <row r="55" spans="1:9" x14ac:dyDescent="0.25">
      <c r="D55" s="10"/>
      <c r="I55" s="20"/>
    </row>
    <row r="56" spans="1:9" x14ac:dyDescent="0.25">
      <c r="A56" s="12"/>
      <c r="B56" s="13" t="s">
        <v>101</v>
      </c>
      <c r="C56" s="13"/>
      <c r="D56" s="14"/>
      <c r="E56" s="15">
        <f>SUM(E39:E55)</f>
        <v>1028.1200000000001</v>
      </c>
      <c r="F56" s="15">
        <f t="shared" ref="F56:I56" si="5">SUM(F39:F55)</f>
        <v>52.930000000000007</v>
      </c>
      <c r="G56" s="15">
        <f t="shared" si="5"/>
        <v>8.58</v>
      </c>
      <c r="H56" s="15">
        <f t="shared" si="5"/>
        <v>966.61000000000024</v>
      </c>
      <c r="I56" s="15">
        <f t="shared" si="5"/>
        <v>193.32200000000003</v>
      </c>
    </row>
    <row r="58" spans="1:9" x14ac:dyDescent="0.25">
      <c r="A58" s="12"/>
      <c r="B58" s="13" t="s">
        <v>102</v>
      </c>
      <c r="C58" s="13"/>
      <c r="D58" s="14"/>
      <c r="E58" s="15">
        <f>E6+E15+E27+E37+E56</f>
        <v>2842.9700000000003</v>
      </c>
      <c r="F58" s="15">
        <f t="shared" ref="F58:I58" si="6">F6+F15+F27+F37+F56</f>
        <v>145.80000000000001</v>
      </c>
      <c r="G58" s="15">
        <f t="shared" si="6"/>
        <v>53.25</v>
      </c>
      <c r="H58" s="15">
        <f t="shared" si="6"/>
        <v>2643.9200000000005</v>
      </c>
      <c r="I58" s="15">
        <f t="shared" si="6"/>
        <v>528.78400000000011</v>
      </c>
    </row>
  </sheetData>
  <mergeCells count="1">
    <mergeCell ref="A1:I1"/>
  </mergeCells>
  <pageMargins left="0.7" right="0.7" top="0.75" bottom="0.75" header="0.3" footer="0.3"/>
  <pageSetup scale="81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Orders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Abrahamson</dc:creator>
  <cp:lastModifiedBy>Blair Berger</cp:lastModifiedBy>
  <cp:lastPrinted>2024-02-01T19:20:31Z</cp:lastPrinted>
  <dcterms:created xsi:type="dcterms:W3CDTF">2024-01-17T07:09:32Z</dcterms:created>
  <dcterms:modified xsi:type="dcterms:W3CDTF">2024-02-01T19:20:33Z</dcterms:modified>
</cp:coreProperties>
</file>