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5" documentId="14_{B54009F0-412A-4EF3-A044-388813A290CA}" xr6:coauthVersionLast="47" xr6:coauthVersionMax="47" xr10:uidLastSave="{0B6E503B-94A7-4D3F-AE23-F3BD1636F895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I14" i="1" s="1"/>
  <c r="E13" i="1"/>
  <c r="E12" i="1"/>
  <c r="E9" i="1"/>
  <c r="G8" i="1"/>
  <c r="E8" i="1"/>
  <c r="H11" i="1"/>
  <c r="F11" i="1"/>
  <c r="I21" i="1"/>
  <c r="I20" i="1"/>
  <c r="H14" i="1"/>
  <c r="I11" i="1"/>
  <c r="I18" i="1"/>
  <c r="H18" i="1"/>
  <c r="I37" i="1"/>
  <c r="F14" i="1" l="1"/>
  <c r="I38" i="1"/>
  <c r="I39" i="1" s="1"/>
  <c r="I29" i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<sst xmlns="http://schemas.openxmlformats.org/spreadsheetml/2006/main" count="48" uniqueCount="44">
  <si>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</si>
  <si>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</si>
  <si>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</si>
  <si>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</si>
  <si>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</si>
  <si>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</si>
  <si>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</si>
  <si>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</si>
  <si>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</si>
  <si>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</si>
  <si>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</si>
  <si>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</si>
  <si>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</si>
  <si>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</si>
  <si>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</si>
  <si>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</si>
  <si>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</si>
  <si>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</si>
  <si>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</si>
  <si>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</si>
  <si>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</si>
  <si>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</si>
  <si>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</si>
  <si>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</si>
  <si>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</si>
  <si>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</si>
  <si>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</si>
  <si>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</si>
  <si>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</si>
  <si>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</si>
  <si>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</si>
  <si>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</si>
  <si>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</si>
  <si>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</si>
  <si>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</si>
  <si>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</si>
  <si>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</si>
  <si>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</si>
  <si>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</si>
  <si>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</si>
  <si>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</si>
  <si>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</si>
  <si>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</si>
  <si>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Stefani Barrere/ [Corrected by Blair]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</si>
</sst>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G29" sqref="G29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45352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f>29+3</f>
        <v>32</v>
      </c>
      <c r="F8" s="16">
        <f t="shared" ref="F8:F18" si="0">C8*E8</f>
        <v>959.68</v>
      </c>
      <c r="G8" s="15">
        <f>10</f>
        <v>10</v>
      </c>
      <c r="H8" s="16">
        <f t="shared" ref="H8:H16" si="1">C8*G8</f>
        <v>299.89999999999998</v>
      </c>
      <c r="I8" s="17">
        <f t="shared" ref="I8:I16" si="2">C8*(E8+G8)</f>
        <v>1259.58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f>9+0</f>
        <v>9</v>
      </c>
      <c r="F9" s="16">
        <f t="shared" si="0"/>
        <v>89.91</v>
      </c>
      <c r="G9" s="15">
        <v>2</v>
      </c>
      <c r="H9" s="16">
        <f t="shared" si="1"/>
        <v>19.98</v>
      </c>
      <c r="I9" s="17">
        <f t="shared" si="2"/>
        <v>109.89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f>0+3</f>
        <v>3</v>
      </c>
      <c r="F12" s="16">
        <f t="shared" si="0"/>
        <v>77.97</v>
      </c>
      <c r="G12" s="15">
        <v>0</v>
      </c>
      <c r="H12" s="16">
        <f t="shared" si="1"/>
        <v>0</v>
      </c>
      <c r="I12" s="17">
        <f t="shared" si="2"/>
        <v>77.97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f>0+2</f>
        <v>2</v>
      </c>
      <c r="F13" s="16">
        <f t="shared" si="0"/>
        <v>89.98</v>
      </c>
      <c r="G13" s="15">
        <v>1</v>
      </c>
      <c r="H13" s="16">
        <f t="shared" si="1"/>
        <v>44.99</v>
      </c>
      <c r="I13" s="17">
        <f t="shared" si="2"/>
        <v>134.97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f>0+1</f>
        <v>1</v>
      </c>
      <c r="F14" s="16">
        <f t="shared" si="0"/>
        <v>59.99</v>
      </c>
      <c r="G14" s="15">
        <v>0</v>
      </c>
      <c r="H14" s="16">
        <f t="shared" si="1"/>
        <v>0</v>
      </c>
      <c r="I14" s="17">
        <f t="shared" si="2"/>
        <v>59.99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1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76</v>
      </c>
      <c r="F20" s="16"/>
      <c r="G20" s="23">
        <v>0</v>
      </c>
      <c r="H20" s="16"/>
      <c r="I20" s="17">
        <f t="shared" ref="I20:I21" si="4">C20*(E20+G20)</f>
        <v>152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1277.53</v>
      </c>
      <c r="F23" s="31"/>
      <c r="G23" s="62">
        <f>SUM(H8:H16)</f>
        <v>364.87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959.62</v>
      </c>
      <c r="G25" s="37">
        <v>364.87</v>
      </c>
      <c r="I25" s="38">
        <f>SUM(I8:I16)+I18+E25+G25</f>
        <v>2966.89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152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3118.89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30</v>
      </c>
      <c r="G29" s="42">
        <v>11</v>
      </c>
      <c r="I29" s="43">
        <f>E29+G29</f>
        <v>41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72.363170731707314</v>
      </c>
    </row>
    <row r="31" spans="2:10" ht="12.75" customHeight="1" x14ac:dyDescent="0.2">
      <c r="B31" s="33"/>
      <c r="C31" s="34" t="s">
        <v>20</v>
      </c>
      <c r="D31" s="14"/>
      <c r="I31" s="57">
        <f>I25/I38</f>
        <v>29.968585858585858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31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10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42</v>
      </c>
    </row>
    <row r="38" spans="2:9" ht="12.75" customHeight="1" x14ac:dyDescent="0.2">
      <c r="B38" s="33"/>
      <c r="C38" s="34" t="s">
        <v>38</v>
      </c>
      <c r="D38" s="14"/>
      <c r="E38" s="42">
        <v>98</v>
      </c>
      <c r="I38" s="45">
        <f>E8+E9+E10+E13+G8+G9+G10+G13+E15+G15+I37</f>
        <v>99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118.95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2024-03-04T15:27:22Z</cp:lastPrinted>
  <dcterms:created xsi:type="dcterms:W3CDTF">2023-08-31T20:46:40Z</dcterms:created>
  <dcterms:modified xsi:type="dcterms:W3CDTF">2024-03-06T02:03:27Z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