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4 DCRs (day closeout)\"/>
    </mc:Choice>
  </mc:AlternateContent>
  <xr:revisionPtr revIDLastSave="0" documentId="13_ncr:1_{DBA07CBC-1E26-4FDF-87A9-449240764520}" xr6:coauthVersionLast="47" xr6:coauthVersionMax="47" xr10:uidLastSave="{00000000-0000-0000-0000-000000000000}"/>
  <bookViews>
    <workbookView xWindow="58680" yWindow="-6180" windowWidth="11865" windowHeight="15285" xr2:uid="{4EFD951F-AB68-494A-9A16-38D7786BCE6B}"/>
  </bookViews>
  <sheets>
    <sheet name="DCR" sheetId="1" r:id="rId1"/>
  </sheets>
  <definedNames>
    <definedName name="_xlnm.Print_Area" localSheetId="0">DCR!$B$1:$J$52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I20" i="1"/>
  <c r="I19" i="1"/>
  <c r="I36" i="1"/>
  <c r="I37" i="1" s="1"/>
  <c r="I38" i="1" s="1"/>
  <c r="I28" i="1" l="1"/>
  <c r="I25" i="1"/>
  <c r="F17" i="1"/>
  <c r="I15" i="1"/>
  <c r="H15" i="1"/>
  <c r="F15" i="1"/>
  <c r="I13" i="1"/>
  <c r="H13" i="1"/>
  <c r="F13" i="1"/>
  <c r="I12" i="1"/>
  <c r="H12" i="1"/>
  <c r="F12" i="1"/>
  <c r="I11" i="1"/>
  <c r="H11" i="1"/>
  <c r="F11" i="1"/>
  <c r="I14" i="1"/>
  <c r="H14" i="1"/>
  <c r="F14" i="1"/>
  <c r="I10" i="1"/>
  <c r="H10" i="1"/>
  <c r="F10" i="1"/>
  <c r="I9" i="1"/>
  <c r="H9" i="1"/>
  <c r="F9" i="1"/>
  <c r="I8" i="1"/>
  <c r="H8" i="1"/>
  <c r="F8" i="1"/>
  <c r="E22" i="1" l="1"/>
  <c r="G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<sst xmlns="http://schemas.openxmlformats.org/spreadsheetml/2006/main" count="46" uniqueCount="42">
  <si>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</si>
  <si>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</si>
  <si>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</si>
  <si>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</si>
  <si>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</si>
  <si>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</si>
  <si>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</si>
  <si>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</si>
  <si>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</si>
  <si>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</si>
  <si>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</si>
  <si>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</si>
  <si>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</si>
  <si>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</si>
  <si>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</si>
  <si>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</si>
  <si>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</si>
  <si>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</si>
  <si>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</si>
  <si>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</si>
  <si>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</si>
  <si>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</si>
  <si>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</si>
  <si>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</si>
  <si>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</si>
  <si>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</si>
  <si>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</si>
  <si>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</si>
  <si>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</si>
  <si>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</si>
  <si>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</si>
  <si>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</si>
  <si>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</si>
  <si>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</si>
  <si>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</si>
  <si>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</si>
  <si>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</si>
  <si>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</si>
  <si>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</si>
  <si>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2024.02.04</t>
  </si>
  <si>
    <t>Stefani Barrere</t>
  </si>
  <si>
    <t>Took 80 total photos and printed 68 of them.  Moved greenscreen to outside railing.  2pm group bypassed/rerouted due to Jerry Jones being in the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</si>
</sst>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5"/>
  <sheetViews>
    <sheetView showGridLines="0" tabSelected="1" zoomScale="85" zoomScaleNormal="85" workbookViewId="0">
      <selection activeCell="B44" sqref="B44:I51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7.0510000000000002</v>
      </c>
    </row>
    <row r="3" spans="2:11" ht="12.75" customHeight="1" x14ac:dyDescent="0.2">
      <c r="B3" s="7" t="s">
        <v>2</v>
      </c>
      <c r="C3" s="76" t="s">
        <v>39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7" si="0">C8*E8</f>
        <v>0</v>
      </c>
      <c r="G8" s="15">
        <v>0</v>
      </c>
      <c r="H8" s="16">
        <f t="shared" ref="H8:H15" si="1">C8*G8</f>
        <v>0</v>
      </c>
      <c r="I8" s="17">
        <f t="shared" ref="I8:I15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10</v>
      </c>
      <c r="C11" s="14">
        <v>25.99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36</v>
      </c>
    </row>
    <row r="12" spans="2:11" ht="12.75" customHeight="1" x14ac:dyDescent="0.2">
      <c r="B12" s="25" t="s">
        <v>11</v>
      </c>
      <c r="C12" s="14">
        <v>44.99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34</v>
      </c>
    </row>
    <row r="13" spans="2:11" ht="12.75" customHeight="1" x14ac:dyDescent="0.2">
      <c r="B13" s="25" t="s">
        <v>29</v>
      </c>
      <c r="C13" s="14">
        <v>0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35</v>
      </c>
    </row>
    <row r="14" spans="2:11" ht="12.75" customHeight="1" x14ac:dyDescent="0.2">
      <c r="B14" s="25"/>
      <c r="C14" s="14">
        <v>0</v>
      </c>
      <c r="D14" s="14"/>
      <c r="E14" s="15">
        <v>0</v>
      </c>
      <c r="F14" s="16">
        <f>C14*E14</f>
        <v>0</v>
      </c>
      <c r="G14" s="15">
        <v>0</v>
      </c>
      <c r="H14" s="16">
        <f>C14*G14</f>
        <v>0</v>
      </c>
      <c r="I14" s="17">
        <f>C14*(E14+G14)</f>
        <v>0</v>
      </c>
      <c r="J14" s="18"/>
    </row>
    <row r="15" spans="2:11" ht="12.75" customHeight="1" x14ac:dyDescent="0.2">
      <c r="B15" s="25"/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</row>
    <row r="16" spans="2:11" ht="12.75" customHeight="1" x14ac:dyDescent="0.2">
      <c r="B16" s="60"/>
      <c r="C16" s="19"/>
      <c r="D16" s="19"/>
      <c r="E16" s="20"/>
      <c r="F16" s="21"/>
      <c r="G16" s="20"/>
      <c r="H16" s="21"/>
      <c r="I16" s="22"/>
      <c r="J16" s="18"/>
    </row>
    <row r="17" spans="2:10" ht="12.75" customHeight="1" x14ac:dyDescent="0.2">
      <c r="B17" s="25" t="s">
        <v>12</v>
      </c>
      <c r="C17" s="14">
        <v>25.99</v>
      </c>
      <c r="D17" s="14"/>
      <c r="E17" s="23">
        <v>0</v>
      </c>
      <c r="F17" s="16">
        <f t="shared" si="0"/>
        <v>0</v>
      </c>
      <c r="G17" s="23">
        <v>0</v>
      </c>
      <c r="H17" s="16">
        <f t="shared" ref="H17" si="3">E17*G17</f>
        <v>0</v>
      </c>
      <c r="I17" s="17">
        <f>C17*(E17+G17)</f>
        <v>0</v>
      </c>
      <c r="J17" s="18"/>
    </row>
    <row r="18" spans="2:10" ht="12.75" customHeight="1" x14ac:dyDescent="0.2">
      <c r="B18" s="60"/>
      <c r="C18" s="19"/>
      <c r="D18" s="19"/>
      <c r="E18" s="20"/>
      <c r="F18" s="21"/>
      <c r="G18" s="20"/>
      <c r="H18" s="21"/>
      <c r="I18" s="22"/>
      <c r="J18" s="18"/>
    </row>
    <row r="19" spans="2:10" ht="12.75" customHeight="1" x14ac:dyDescent="0.2">
      <c r="B19" s="25" t="s">
        <v>13</v>
      </c>
      <c r="C19" s="61">
        <v>2</v>
      </c>
      <c r="D19" s="14"/>
      <c r="E19" s="23">
        <v>55</v>
      </c>
      <c r="F19" s="16"/>
      <c r="G19" s="23">
        <v>0</v>
      </c>
      <c r="H19" s="16"/>
      <c r="I19" s="17">
        <f>(C19+G19)*E19</f>
        <v>110</v>
      </c>
    </row>
    <row r="20" spans="2:10" ht="12.75" customHeight="1" x14ac:dyDescent="0.2">
      <c r="B20" s="25" t="s">
        <v>14</v>
      </c>
      <c r="C20" s="61">
        <v>2</v>
      </c>
      <c r="D20" s="14"/>
      <c r="E20" s="23">
        <v>0</v>
      </c>
      <c r="F20" s="16"/>
      <c r="G20" s="23">
        <v>0</v>
      </c>
      <c r="H20" s="16"/>
      <c r="I20" s="17">
        <f>(C20+G20)*E20</f>
        <v>0</v>
      </c>
    </row>
    <row r="21" spans="2:10" ht="12.75" customHeight="1" thickBot="1" x14ac:dyDescent="0.25">
      <c r="B21" s="25"/>
      <c r="C21" s="25"/>
      <c r="D21" s="14"/>
      <c r="E21" s="26"/>
      <c r="F21" s="16"/>
      <c r="G21" s="26"/>
      <c r="H21" s="16"/>
      <c r="I21" s="27"/>
    </row>
    <row r="22" spans="2:10" ht="12.75" customHeight="1" x14ac:dyDescent="0.2">
      <c r="B22" s="28"/>
      <c r="C22" s="29"/>
      <c r="D22" s="30"/>
      <c r="E22" s="62">
        <f>SUM(F8:F17)</f>
        <v>0</v>
      </c>
      <c r="F22" s="31"/>
      <c r="G22" s="62">
        <f>SUM(H8:H15)</f>
        <v>0</v>
      </c>
      <c r="H22" s="31"/>
      <c r="I22" s="32"/>
    </row>
    <row r="23" spans="2:10" ht="12.75" customHeight="1" x14ac:dyDescent="0.2">
      <c r="B23" s="33"/>
      <c r="C23" s="34"/>
      <c r="D23" s="14"/>
      <c r="E23" s="35" t="s">
        <v>3</v>
      </c>
      <c r="F23" s="4"/>
      <c r="G23" s="35" t="s">
        <v>4</v>
      </c>
      <c r="I23" s="36"/>
    </row>
    <row r="24" spans="2:10" ht="12.75" customHeight="1" x14ac:dyDescent="0.2">
      <c r="B24" s="33"/>
      <c r="C24" s="34" t="s">
        <v>15</v>
      </c>
      <c r="D24" s="14"/>
      <c r="E24" s="37">
        <v>647.79</v>
      </c>
      <c r="G24" s="37">
        <v>0</v>
      </c>
      <c r="I24" s="38">
        <f>SUM(I8:I15)+I17+E24+G24</f>
        <v>647.79</v>
      </c>
    </row>
    <row r="25" spans="2:10" ht="12.75" customHeight="1" x14ac:dyDescent="0.2">
      <c r="B25" s="33"/>
      <c r="C25" s="34" t="s">
        <v>16</v>
      </c>
      <c r="D25" s="14"/>
      <c r="E25" s="24"/>
      <c r="G25" s="24"/>
      <c r="I25" s="39">
        <f>I19+I20</f>
        <v>110</v>
      </c>
    </row>
    <row r="26" spans="2:10" ht="12.75" customHeight="1" x14ac:dyDescent="0.2">
      <c r="B26" s="33"/>
      <c r="C26" s="34" t="s">
        <v>17</v>
      </c>
      <c r="D26" s="14"/>
      <c r="E26" s="24"/>
      <c r="G26" s="24"/>
      <c r="I26" s="40">
        <f>SUM(I24:I25)</f>
        <v>757.79</v>
      </c>
    </row>
    <row r="27" spans="2:10" ht="12.75" customHeight="1" x14ac:dyDescent="0.2">
      <c r="B27" s="33"/>
      <c r="C27" s="34"/>
      <c r="D27" s="14"/>
      <c r="E27" s="24"/>
      <c r="G27" s="24"/>
      <c r="I27" s="41"/>
    </row>
    <row r="28" spans="2:10" ht="12.75" customHeight="1" x14ac:dyDescent="0.2">
      <c r="B28" s="33"/>
      <c r="C28" s="34" t="s">
        <v>18</v>
      </c>
      <c r="D28" s="14"/>
      <c r="E28" s="42">
        <v>22</v>
      </c>
      <c r="G28" s="42">
        <v>0</v>
      </c>
      <c r="I28" s="43">
        <f>E28+G28</f>
        <v>22</v>
      </c>
    </row>
    <row r="29" spans="2:10" ht="12.75" customHeight="1" x14ac:dyDescent="0.2">
      <c r="B29" s="33"/>
      <c r="C29" s="34" t="s">
        <v>19</v>
      </c>
      <c r="D29" s="14"/>
      <c r="I29" s="39">
        <f>IFERROR(I24/I28,0)</f>
        <v>29.444999999999997</v>
      </c>
    </row>
    <row r="30" spans="2:10" ht="12.75" customHeight="1" x14ac:dyDescent="0.2">
      <c r="B30" s="33"/>
      <c r="C30" s="34" t="s">
        <v>20</v>
      </c>
      <c r="D30" s="14"/>
      <c r="I30" s="57">
        <f>I24/I37</f>
        <v>26.991249999999997</v>
      </c>
    </row>
    <row r="31" spans="2:10" ht="12.75" customHeight="1" x14ac:dyDescent="0.2">
      <c r="B31" s="33"/>
      <c r="C31" s="34"/>
      <c r="D31" s="14"/>
      <c r="E31" s="44"/>
      <c r="G31" s="44"/>
      <c r="I31" s="41"/>
    </row>
    <row r="32" spans="2:10" ht="12.75" customHeight="1" x14ac:dyDescent="0.2">
      <c r="B32" s="33"/>
      <c r="C32" s="34" t="s">
        <v>30</v>
      </c>
      <c r="D32" s="14"/>
      <c r="E32" s="42">
        <v>8</v>
      </c>
      <c r="G32" s="44"/>
      <c r="I32" s="41"/>
    </row>
    <row r="33" spans="2:9" ht="12.75" customHeight="1" x14ac:dyDescent="0.2">
      <c r="B33" s="33"/>
      <c r="C33" s="34" t="s">
        <v>21</v>
      </c>
      <c r="D33" s="14"/>
      <c r="E33" s="42">
        <v>8</v>
      </c>
      <c r="G33" s="44"/>
      <c r="I33" s="41"/>
    </row>
    <row r="34" spans="2:9" ht="12.75" customHeight="1" x14ac:dyDescent="0.2">
      <c r="B34" s="33"/>
      <c r="C34" s="34" t="s">
        <v>22</v>
      </c>
      <c r="D34" s="14"/>
      <c r="E34" s="42">
        <v>19</v>
      </c>
      <c r="G34" s="44"/>
      <c r="I34" s="41"/>
    </row>
    <row r="35" spans="2:9" ht="12.75" customHeight="1" x14ac:dyDescent="0.2">
      <c r="B35" s="33"/>
      <c r="C35" s="34" t="s">
        <v>37</v>
      </c>
      <c r="D35" s="14"/>
      <c r="E35" s="42">
        <v>-11</v>
      </c>
      <c r="G35" s="44"/>
      <c r="I35" s="41"/>
    </row>
    <row r="36" spans="2:9" ht="12.75" customHeight="1" x14ac:dyDescent="0.2">
      <c r="B36" s="33"/>
      <c r="C36" s="34" t="s">
        <v>23</v>
      </c>
      <c r="D36" s="14"/>
      <c r="I36" s="43">
        <f>E34+E33+E32+E35</f>
        <v>24</v>
      </c>
    </row>
    <row r="37" spans="2:9" ht="12.75" customHeight="1" x14ac:dyDescent="0.2">
      <c r="B37" s="33"/>
      <c r="C37" s="34" t="s">
        <v>38</v>
      </c>
      <c r="D37" s="14"/>
      <c r="E37" s="42">
        <v>68</v>
      </c>
      <c r="I37" s="45">
        <f>E8+E9+E10+E14+E12+G8+G9+G10+G14+G12+E13+G13+I36</f>
        <v>24</v>
      </c>
    </row>
    <row r="38" spans="2:9" ht="12.75" customHeight="1" x14ac:dyDescent="0.2">
      <c r="B38" s="33"/>
      <c r="C38" s="34" t="s">
        <v>24</v>
      </c>
      <c r="D38" s="14"/>
      <c r="I38" s="46">
        <f>((I37*0.91))+((E19+E20+G19+G20)*0.36)</f>
        <v>41.64</v>
      </c>
    </row>
    <row r="39" spans="2:9" ht="12.75" customHeight="1" thickBot="1" x14ac:dyDescent="0.25">
      <c r="B39" s="47"/>
      <c r="C39" s="48"/>
      <c r="D39" s="49"/>
      <c r="E39" s="50"/>
      <c r="F39" s="51"/>
      <c r="G39" s="50"/>
      <c r="H39" s="51"/>
      <c r="I39" s="52"/>
    </row>
    <row r="40" spans="2:9" ht="12.75" customHeight="1" x14ac:dyDescent="0.2">
      <c r="B40" s="25"/>
      <c r="C40" s="53"/>
      <c r="D40" s="14"/>
      <c r="E40" s="54"/>
      <c r="F40" s="55"/>
      <c r="G40" s="54"/>
      <c r="H40" s="55"/>
      <c r="I40" s="56"/>
    </row>
    <row r="41" spans="2:9" ht="12.75" customHeight="1" x14ac:dyDescent="0.2">
      <c r="B41" s="34" t="s">
        <v>25</v>
      </c>
      <c r="C41" s="81" t="s">
        <v>40</v>
      </c>
      <c r="D41" s="81"/>
      <c r="E41" s="81"/>
      <c r="F41" s="81"/>
      <c r="G41" s="81"/>
      <c r="H41" s="81"/>
      <c r="I41" s="81"/>
    </row>
    <row r="42" spans="2:9" ht="12.75" customHeight="1" x14ac:dyDescent="0.2"/>
    <row r="43" spans="2:9" ht="12.75" customHeight="1" x14ac:dyDescent="0.2">
      <c r="B43" s="63" t="s">
        <v>26</v>
      </c>
      <c r="C43" s="64"/>
      <c r="D43" s="64"/>
      <c r="E43" s="64"/>
      <c r="F43" s="64"/>
      <c r="G43" s="64"/>
      <c r="H43" s="64"/>
      <c r="I43" s="65"/>
    </row>
    <row r="44" spans="2:9" ht="12.75" customHeight="1" x14ac:dyDescent="0.2">
      <c r="B44" s="66" t="s">
        <v>41</v>
      </c>
      <c r="C44" s="67"/>
      <c r="D44" s="67"/>
      <c r="E44" s="67"/>
      <c r="F44" s="67"/>
      <c r="G44" s="67"/>
      <c r="H44" s="67"/>
      <c r="I44" s="68"/>
    </row>
    <row r="45" spans="2:9" ht="12.75" customHeight="1" x14ac:dyDescent="0.2">
      <c r="B45" s="69"/>
      <c r="C45" s="70"/>
      <c r="D45" s="70"/>
      <c r="E45" s="70"/>
      <c r="F45" s="70"/>
      <c r="G45" s="70"/>
      <c r="H45" s="70"/>
      <c r="I45" s="71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72"/>
      <c r="C51" s="73"/>
      <c r="D51" s="73"/>
      <c r="E51" s="73"/>
      <c r="F51" s="73"/>
      <c r="G51" s="73"/>
      <c r="H51" s="73"/>
      <c r="I51" s="74"/>
    </row>
    <row r="52" spans="2:9" ht="12.75" customHeight="1" x14ac:dyDescent="0.2">
      <c r="I52" s="56"/>
    </row>
    <row r="53" spans="2:9" ht="12.75" customHeight="1" x14ac:dyDescent="0.2">
      <c r="B53" s="3" t="s">
        <v>27</v>
      </c>
    </row>
    <row r="54" spans="2:9" ht="12.75" customHeight="1" x14ac:dyDescent="0.2"/>
    <row r="55" spans="2:9" ht="12.75" customHeight="1" x14ac:dyDescent="0.2"/>
  </sheetData>
  <sheetProtection algorithmName="SHA-512" hashValue="lT4I+DEKkGYIKbaU4y08Ekt5oPgEMCXOOsnj8pytw9BTgSJtZsguJ7bgovNSDhQZh41X8IvZNpIgmSh7ThSAdg==" saltValue="7rOFRJAWpiD2wZTu7x46rw==" spinCount="100000" sheet="1" selectLockedCells="1"/>
  <mergeCells count="8">
    <mergeCell ref="B43:I43"/>
    <mergeCell ref="B44:I51"/>
    <mergeCell ref="B1:I1"/>
    <mergeCell ref="C3:I3"/>
    <mergeCell ref="E6:E7"/>
    <mergeCell ref="G6:G7"/>
    <mergeCell ref="I6:I7"/>
    <mergeCell ref="C41:I41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0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7E75151D-7EC9-4D31-9C2F-530DAC8F1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8149AD-73BF-4275-BCF3-6B0EC05DB0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3BB5EB-1E6F-42EE-A045-DCC639CBE863}">
  <ds:schemaRefs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98012311-4a18-46c8-9ef6-31b1a32b0155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d830c26-6e7f-4e18-859c-8e70f17f870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2024-02-05T15:27:29Z</cp:lastPrinted>
  <dcterms:created xsi:type="dcterms:W3CDTF">2023-08-31T20:46:40Z</dcterms:created>
  <dcterms:modified xsi:type="dcterms:W3CDTF">2024-02-05T15:27:31Z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