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 AT&amp;T Stadium\2024\05 DCRs\01 Jan\"/>
    </mc:Choice>
  </mc:AlternateContent>
  <xr:revisionPtr revIDLastSave="0" documentId="13_ncr:11_{6EA97580-FF33-4D50-9072-3707A686B8E4}" xr6:coauthVersionLast="47" xr6:coauthVersionMax="47" xr10:uidLastSave="{00000000-0000-0000-0000-000000000000}"/>
  <bookViews>
    <workbookView xWindow="2625" yWindow="-16200" windowWidth="14610" windowHeight="15585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<sst xmlns="http://schemas.openxmlformats.org/spreadsheetml/2006/main" count="43" uniqueCount="39">
  <si>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</si>
  <si>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</si>
  <si>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</si>
  <si>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</si>
  <si>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</si>
  <si>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</si>
  <si>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</si>
  <si>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</si>
  <si>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</si>
  <si>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</si>
  <si>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</si>
  <si>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</si>
  <si>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</si>
  <si>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</si>
  <si>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</si>
  <si>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</si>
  <si>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</si>
  <si>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</si>
  <si>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</si>
  <si>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</si>
  <si>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</si>
  <si>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</si>
  <si>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</si>
  <si>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</si>
  <si>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</si>
  <si>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</si>
  <si>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</si>
  <si>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</si>
  <si>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</si>
  <si>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</si>
  <si>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</si>
  <si>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</si>
  <si>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</si>
  <si>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</si>
  <si>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</si>
  <si>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</si>
  <si>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</si>
  <si>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Blair/Stefani</t>
  </si>
  <si>
    <t>31 Printed; 23 Waste Sheets.
0 bypass; 5 No show; 14 Declined; 4 duplicates; 0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</si>
</sst>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1028642</xdr:colOff>
      <xdr:row>32</xdr:row>
      <xdr:rowOff>111866</xdr:rowOff>
    </xdr:from>
    <xdr:to>
      <xdr:col>3</xdr:col>
      <xdr:colOff>164474</xdr:colOff>
      <xdr:row>33</xdr:row>
      <xdr:rowOff>153140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211313" y="5331044"/>
          <a:ext cx="1327887" cy="197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A12" zoomScale="73" zoomScaleNormal="73" workbookViewId="0">
      <selection activeCell="B43" sqref="B43:I50"/>
    </sheetView>
  </sheetViews>
  <sheetFormatPr defaultColWidth="9.109375" defaultRowHeight="13.8" x14ac:dyDescent="0.3"/>
  <cols>
    <col min="1" max="1" width="2.6640625" style="2" customWidth="1"/>
    <col min="2" max="2" width="21.4414062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09375" style="2"/>
  </cols>
  <sheetData>
    <row r="1" spans="2:11" ht="24" customHeight="1" x14ac:dyDescent="0.3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3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3">
      <c r="B3" s="7" t="s">
        <v>2</v>
      </c>
      <c r="C3" s="79"/>
      <c r="D3" s="79"/>
      <c r="E3" s="79"/>
      <c r="F3" s="79"/>
      <c r="G3" s="79"/>
      <c r="H3" s="79"/>
      <c r="I3" s="79"/>
    </row>
    <row r="4" spans="2:11" ht="12.75" customHeight="1" x14ac:dyDescent="0.3">
      <c r="B4" s="7"/>
      <c r="C4" s="7"/>
      <c r="D4" s="8"/>
      <c r="E4" s="8"/>
      <c r="G4" s="8"/>
    </row>
    <row r="5" spans="2:11" ht="12.75" customHeight="1" x14ac:dyDescent="0.3">
      <c r="B5" s="7"/>
      <c r="C5" s="7"/>
      <c r="D5" s="8"/>
      <c r="E5" s="8" t="s">
        <v>3</v>
      </c>
      <c r="G5" s="8" t="s">
        <v>4</v>
      </c>
    </row>
    <row r="6" spans="2:11" x14ac:dyDescent="0.3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3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3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3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3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3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3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3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3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3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3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3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3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3">
      <c r="B19" s="21" t="s">
        <v>20</v>
      </c>
      <c r="C19" s="30">
        <v>2</v>
      </c>
      <c r="D19" s="16"/>
      <c r="E19" s="28">
        <v>153</v>
      </c>
      <c r="F19" s="18"/>
      <c r="G19" s="29"/>
      <c r="H19" s="18"/>
      <c r="I19" s="19">
        <f>C19*E19</f>
        <v>306</v>
      </c>
    </row>
    <row r="20" spans="2:10" ht="12.75" customHeight="1" x14ac:dyDescent="0.3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3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3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3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3">
      <c r="B24" s="39"/>
      <c r="C24" s="40" t="s">
        <v>22</v>
      </c>
      <c r="D24" s="16"/>
      <c r="E24" s="43">
        <v>189.91</v>
      </c>
      <c r="G24" s="43">
        <v>59.98</v>
      </c>
      <c r="I24" s="44">
        <f>SUM(I8:I15)+I17+E24+G24</f>
        <v>249.89</v>
      </c>
    </row>
    <row r="25" spans="2:10" ht="12.75" customHeight="1" x14ac:dyDescent="0.3">
      <c r="B25" s="39"/>
      <c r="C25" s="40" t="s">
        <v>23</v>
      </c>
      <c r="D25" s="16"/>
      <c r="E25" s="29"/>
      <c r="G25" s="29"/>
      <c r="I25" s="45">
        <f>I19+I20</f>
        <v>306</v>
      </c>
    </row>
    <row r="26" spans="2:10" ht="12.75" customHeight="1" x14ac:dyDescent="0.3">
      <c r="B26" s="39"/>
      <c r="C26" s="40" t="s">
        <v>24</v>
      </c>
      <c r="D26" s="16"/>
      <c r="E26" s="29"/>
      <c r="G26" s="29"/>
      <c r="I26" s="46">
        <f>SUM(I24:I25)</f>
        <v>555.89</v>
      </c>
    </row>
    <row r="27" spans="2:10" ht="12.75" customHeight="1" x14ac:dyDescent="0.3">
      <c r="B27" s="39"/>
      <c r="C27" s="40"/>
      <c r="D27" s="16"/>
      <c r="E27" s="29"/>
      <c r="G27" s="29"/>
      <c r="I27" s="47"/>
    </row>
    <row r="28" spans="2:10" ht="12.75" customHeight="1" x14ac:dyDescent="0.3">
      <c r="B28" s="39"/>
      <c r="C28" s="40" t="s">
        <v>25</v>
      </c>
      <c r="D28" s="16"/>
      <c r="E28" s="48">
        <v>6</v>
      </c>
      <c r="G28" s="48">
        <v>2</v>
      </c>
      <c r="I28" s="49">
        <f>E28+G28</f>
        <v>8</v>
      </c>
    </row>
    <row r="29" spans="2:10" ht="12.75" customHeight="1" x14ac:dyDescent="0.3">
      <c r="B29" s="39"/>
      <c r="C29" s="40" t="s">
        <v>26</v>
      </c>
      <c r="D29" s="16"/>
      <c r="I29" s="45">
        <f>IFERROR(I24/I28,0)</f>
        <v>31.236249999999998</v>
      </c>
    </row>
    <row r="30" spans="2:10" ht="12.75" customHeight="1" x14ac:dyDescent="0.3">
      <c r="B30" s="39"/>
      <c r="C30" s="40" t="s">
        <v>27</v>
      </c>
      <c r="D30" s="16"/>
      <c r="I30" s="65">
        <f>I24/I36</f>
        <v>13.152105263157894</v>
      </c>
    </row>
    <row r="31" spans="2:10" ht="12.75" customHeight="1" x14ac:dyDescent="0.3">
      <c r="B31" s="39"/>
      <c r="C31" s="40"/>
      <c r="D31" s="16"/>
      <c r="E31" s="50"/>
      <c r="G31" s="50"/>
      <c r="I31" s="47"/>
    </row>
    <row r="32" spans="2:10" ht="12.75" customHeight="1" x14ac:dyDescent="0.3">
      <c r="B32" s="39"/>
      <c r="C32" s="40" t="s">
        <v>28</v>
      </c>
      <c r="D32" s="16"/>
      <c r="E32" s="48">
        <v>5</v>
      </c>
      <c r="G32" s="50"/>
      <c r="I32" s="47"/>
    </row>
    <row r="33" spans="2:9" ht="12.75" customHeight="1" x14ac:dyDescent="0.3">
      <c r="B33" s="39"/>
      <c r="C33" s="40" t="s">
        <v>29</v>
      </c>
      <c r="D33" s="16"/>
      <c r="E33" s="48">
        <v>14</v>
      </c>
      <c r="G33" s="50"/>
      <c r="I33" s="47"/>
    </row>
    <row r="34" spans="2:9" ht="12.75" customHeight="1" x14ac:dyDescent="0.3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3">
      <c r="B35" s="39"/>
      <c r="C35" s="40" t="s">
        <v>31</v>
      </c>
      <c r="D35" s="16"/>
      <c r="I35" s="49">
        <f>E32+E33+E34</f>
        <v>19</v>
      </c>
    </row>
    <row r="36" spans="2:9" ht="12.75" customHeight="1" x14ac:dyDescent="0.3">
      <c r="B36" s="39"/>
      <c r="C36" s="40" t="s">
        <v>32</v>
      </c>
      <c r="D36" s="16"/>
      <c r="I36" s="51">
        <f>E8+E9+E10+E11+E13+G8+G9+G10+G11+G13+I35</f>
        <v>19</v>
      </c>
    </row>
    <row r="37" spans="2:9" ht="12.75" customHeight="1" x14ac:dyDescent="0.3">
      <c r="B37" s="39"/>
      <c r="C37" s="40" t="s">
        <v>33</v>
      </c>
      <c r="D37" s="16"/>
      <c r="I37" s="52">
        <f>((I36*0.91)+(E13+G13)*1.36)+(SUM(E19:E20)*0.36)</f>
        <v>72.37</v>
      </c>
    </row>
    <row r="38" spans="2:9" ht="12.75" customHeight="1" thickBot="1" x14ac:dyDescent="0.3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3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3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3"/>
    <row r="42" spans="2:9" ht="12.75" customHeight="1" x14ac:dyDescent="0.3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3">
      <c r="B43" s="69" t="s">
        <v>38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3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3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3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3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3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3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3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3">
      <c r="I51" s="62"/>
    </row>
    <row r="52" spans="2:9" ht="12.75" customHeight="1" x14ac:dyDescent="0.3">
      <c r="B52" s="3" t="s">
        <v>36</v>
      </c>
    </row>
    <row r="53" spans="2:9" ht="12.75" customHeight="1" x14ac:dyDescent="0.3"/>
    <row r="54" spans="2:9" ht="12.75" customHeight="1" x14ac:dyDescent="0.3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scale="64" orientation="landscape" horizontalDpi="0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2023-08-31T20:46:40Z</dcterms:created>
  <dcterms:modified xsi:type="dcterms:W3CDTF">2024-01-31T23:38:14Z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