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BD20907E-2752-42F5-9267-448F98D56E9E}" xr6:coauthVersionLast="47" xr6:coauthVersionMax="47" xr10:uidLastSave="{2D23F87B-7894-4F0B-AC33-588EAAAE97DB}"/>
  <bookViews>
    <workbookView xWindow="25080" yWindow="10560" windowWidth="29040" windowHeight="16440" xr2:uid="{4EFD951F-AB68-494A-9A16-38D7786BCE6B}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<sst xmlns="http://schemas.openxmlformats.org/spreadsheetml/2006/main" count="43" uniqueCount="39">
  <si>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</si>
  <si>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</si>
  <si>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</si>
  <si>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</si>
  <si>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</si>
  <si>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</si>
  <si>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</si>
  <si>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</si>
  <si>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</si>
  <si>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</si>
  <si>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</si>
  <si>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</si>
  <si>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</si>
  <si>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</si>
  <si>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</si>
  <si>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</si>
  <si>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</si>
  <si>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</si>
  <si>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</si>
  <si>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</si>
  <si>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</si>
  <si>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</si>
  <si>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</si>
  <si>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</si>
  <si>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</si>
  <si>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</si>
  <si>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</si>
  <si>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</si>
  <si>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</si>
  <si>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</si>
  <si>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</si>
  <si>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</si>
  <si>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</si>
  <si>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</si>
  <si>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</si>
  <si>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</si>
  <si>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</si>
  <si>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Andre</t>
  </si>
  <si>
    <t>2024.01.29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</si>
</sst>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987593</xdr:colOff>
      <xdr:row>32</xdr:row>
      <xdr:rowOff>130342</xdr:rowOff>
    </xdr:from>
    <xdr:to>
      <xdr:col>3</xdr:col>
      <xdr:colOff>125330</xdr:colOff>
      <xdr:row>34</xdr:row>
      <xdr:rowOff>15040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4BCFDA-34BB-9527-DCC4-DD3A69683B77}"/>
            </a:ext>
          </a:extLst>
        </xdr:cNvPr>
        <xdr:cNvSpPr txBox="1"/>
      </xdr:nvSpPr>
      <xdr:spPr>
        <a:xfrm>
          <a:off x="1168067" y="5439276"/>
          <a:ext cx="1283368" cy="205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4"/>
  <sheetViews>
    <sheetView showGridLines="0" tabSelected="1" topLeftCell="A33" zoomScale="190" zoomScaleNormal="190" workbookViewId="0">
      <selection activeCell="C40" sqref="C40:I40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2">
      <c r="B3" s="7" t="s">
        <v>2</v>
      </c>
      <c r="C3" s="79" t="s">
        <v>38</v>
      </c>
      <c r="D3" s="79"/>
      <c r="E3" s="79"/>
      <c r="F3" s="79"/>
      <c r="G3" s="79"/>
      <c r="H3" s="79"/>
      <c r="I3" s="79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2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2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2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2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2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2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2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2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2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2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2">
      <c r="B19" s="21" t="s">
        <v>20</v>
      </c>
      <c r="C19" s="30">
        <v>2</v>
      </c>
      <c r="D19" s="16"/>
      <c r="E19" s="28">
        <v>0</v>
      </c>
      <c r="F19" s="18"/>
      <c r="G19" s="29"/>
      <c r="H19" s="18"/>
      <c r="I19" s="19">
        <f>C19*E19</f>
        <v>0</v>
      </c>
    </row>
    <row r="20" spans="2:10" ht="12.75" customHeight="1" x14ac:dyDescent="0.2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2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2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2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2">
      <c r="B24" s="39"/>
      <c r="C24" s="40" t="s">
        <v>22</v>
      </c>
      <c r="D24" s="16"/>
      <c r="E24" s="43">
        <v>345.85</v>
      </c>
      <c r="G24" s="43">
        <v>49.97</v>
      </c>
      <c r="I24" s="44">
        <f>SUM(I8:I15)+I17+E24+G24</f>
        <v>395.82000000000005</v>
      </c>
    </row>
    <row r="25" spans="2:10" ht="12.75" customHeight="1" x14ac:dyDescent="0.2">
      <c r="B25" s="39"/>
      <c r="C25" s="40" t="s">
        <v>23</v>
      </c>
      <c r="D25" s="16"/>
      <c r="E25" s="29"/>
      <c r="G25" s="29"/>
      <c r="I25" s="45">
        <f>I19+I20</f>
        <v>0</v>
      </c>
    </row>
    <row r="26" spans="2:10" ht="12.75" customHeight="1" x14ac:dyDescent="0.2">
      <c r="B26" s="39"/>
      <c r="C26" s="40" t="s">
        <v>24</v>
      </c>
      <c r="D26" s="16"/>
      <c r="E26" s="29"/>
      <c r="G26" s="29"/>
      <c r="I26" s="46">
        <f>SUM(I24:I25)</f>
        <v>395.82000000000005</v>
      </c>
    </row>
    <row r="27" spans="2:10" ht="12.75" customHeight="1" x14ac:dyDescent="0.2">
      <c r="B27" s="39"/>
      <c r="C27" s="40"/>
      <c r="D27" s="16"/>
      <c r="E27" s="29"/>
      <c r="G27" s="29"/>
      <c r="I27" s="47"/>
    </row>
    <row r="28" spans="2:10" ht="12.75" customHeight="1" x14ac:dyDescent="0.2">
      <c r="B28" s="39"/>
      <c r="C28" s="40" t="s">
        <v>25</v>
      </c>
      <c r="D28" s="16"/>
      <c r="E28" s="48">
        <v>11</v>
      </c>
      <c r="G28" s="48">
        <v>1</v>
      </c>
      <c r="I28" s="49">
        <f>E28+G28</f>
        <v>12</v>
      </c>
    </row>
    <row r="29" spans="2:10" ht="12.75" customHeight="1" x14ac:dyDescent="0.2">
      <c r="B29" s="39"/>
      <c r="C29" s="40" t="s">
        <v>26</v>
      </c>
      <c r="D29" s="16"/>
      <c r="I29" s="45">
        <f>IFERROR(I24/I28,0)</f>
        <v>32.985000000000007</v>
      </c>
    </row>
    <row r="30" spans="2:10" ht="12.75" customHeight="1" x14ac:dyDescent="0.2">
      <c r="B30" s="39"/>
      <c r="C30" s="40" t="s">
        <v>27</v>
      </c>
      <c r="D30" s="16"/>
      <c r="I30" s="65">
        <f>I24/I36</f>
        <v>20.832631578947371</v>
      </c>
    </row>
    <row r="31" spans="2:10" ht="12.75" customHeight="1" x14ac:dyDescent="0.2">
      <c r="B31" s="39"/>
      <c r="C31" s="40"/>
      <c r="D31" s="16"/>
      <c r="E31" s="50"/>
      <c r="G31" s="50"/>
      <c r="I31" s="47"/>
    </row>
    <row r="32" spans="2:10" ht="12.75" customHeight="1" x14ac:dyDescent="0.2">
      <c r="B32" s="39"/>
      <c r="C32" s="40" t="s">
        <v>28</v>
      </c>
      <c r="D32" s="16"/>
      <c r="E32" s="48">
        <v>0</v>
      </c>
      <c r="G32" s="50"/>
      <c r="I32" s="47"/>
    </row>
    <row r="33" spans="2:9" ht="12.75" customHeight="1" x14ac:dyDescent="0.2">
      <c r="B33" s="39"/>
      <c r="C33" s="40" t="s">
        <v>29</v>
      </c>
      <c r="D33" s="16"/>
      <c r="E33" s="48">
        <v>15</v>
      </c>
      <c r="G33" s="50"/>
      <c r="I33" s="47"/>
    </row>
    <row r="34" spans="2:9" ht="12.75" customHeight="1" x14ac:dyDescent="0.2">
      <c r="B34" s="39"/>
      <c r="C34" s="40" t="s">
        <v>30</v>
      </c>
      <c r="D34" s="16"/>
      <c r="E34" s="48">
        <v>4</v>
      </c>
      <c r="G34" s="50"/>
      <c r="I34" s="47"/>
    </row>
    <row r="35" spans="2:9" ht="12.75" customHeight="1" x14ac:dyDescent="0.2">
      <c r="B35" s="39"/>
      <c r="C35" s="40" t="s">
        <v>31</v>
      </c>
      <c r="D35" s="16"/>
      <c r="I35" s="49">
        <f>E32+E33+E34</f>
        <v>19</v>
      </c>
    </row>
    <row r="36" spans="2:9" ht="12.75" customHeight="1" x14ac:dyDescent="0.2">
      <c r="B36" s="39"/>
      <c r="C36" s="40" t="s">
        <v>32</v>
      </c>
      <c r="D36" s="16"/>
      <c r="I36" s="51">
        <f>E8+E9+E10+E11+E13+G8+G9+G10+G11+G13+I35</f>
        <v>19</v>
      </c>
    </row>
    <row r="37" spans="2:9" ht="12.75" customHeight="1" x14ac:dyDescent="0.2">
      <c r="B37" s="39"/>
      <c r="C37" s="40" t="s">
        <v>33</v>
      </c>
      <c r="D37" s="16"/>
      <c r="I37" s="52">
        <f>((I36*0.91)+(E13+G13)*1.36)+(SUM(E19:E20)*0.36)</f>
        <v>17.29</v>
      </c>
    </row>
    <row r="38" spans="2:9" ht="12.75" customHeight="1" thickBot="1" x14ac:dyDescent="0.2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2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2">
      <c r="B40" s="40" t="s">
        <v>34</v>
      </c>
      <c r="C40" s="84" t="s">
        <v>37</v>
      </c>
      <c r="D40" s="84"/>
      <c r="E40" s="84"/>
      <c r="F40" s="84"/>
      <c r="G40" s="84"/>
      <c r="H40" s="84"/>
      <c r="I40" s="84"/>
    </row>
    <row r="41" spans="2:9" ht="12.75" customHeight="1" x14ac:dyDescent="0.2"/>
    <row r="42" spans="2:9" ht="12.75" customHeight="1" x14ac:dyDescent="0.2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2">
      <c r="B43" s="69"/>
      <c r="C43" s="70"/>
      <c r="D43" s="70"/>
      <c r="E43" s="70"/>
      <c r="F43" s="70"/>
      <c r="G43" s="70"/>
      <c r="H43" s="70"/>
      <c r="I43" s="71"/>
    </row>
    <row r="44" spans="2:9" ht="12.75" customHeight="1" x14ac:dyDescent="0.2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2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2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2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2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2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2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2">
      <c r="I51" s="62"/>
    </row>
    <row r="52" spans="2:9" ht="12.75" customHeight="1" x14ac:dyDescent="0.2">
      <c r="B52" s="3" t="s">
        <v>36</v>
      </c>
    </row>
    <row r="53" spans="2:9" ht="12.75" customHeight="1" x14ac:dyDescent="0.2"/>
    <row r="54" spans="2:9" ht="12.75" customHeight="1" x14ac:dyDescent="0.2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2024-01-30T15:56:23Z</cp:lastPrinted>
  <dcterms:created xsi:type="dcterms:W3CDTF">2023-08-31T20:46:40Z</dcterms:created>
  <dcterms:modified xsi:type="dcterms:W3CDTF">2024-01-30T15:56:30Z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