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0" documentId="8_{9ABCC950-F682-4FB6-A07F-E0B55C2CF9E8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00.00" sheetId="15" r:id="rId1"/>
    <sheet name="00.x0 (v3)" sheetId="14" r:id="rId2"/>
    <sheet name="00.XX (Print) (v2)" sheetId="12" r:id="rId3"/>
    <sheet name="ADD (Print)" sheetId="10" r:id="rId4"/>
    <sheet name="X" sheetId="4" r:id="rId5"/>
    <sheet name="08.02 (3)" sheetId="7" r:id="rId6"/>
    <sheet name="00.XX (landscape" sheetId="9" r:id="rId7"/>
    <sheet name="00.XX (portrait) (vX1)" sheetId="1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4" l="1"/>
  <c r="B6" i="14"/>
  <c r="C6" i="14"/>
  <c r="D6" i="14"/>
  <c r="E6" i="14"/>
  <c r="F6" i="14"/>
  <c r="A7" i="14"/>
  <c r="B7" i="14"/>
  <c r="C7" i="14"/>
  <c r="D7" i="14"/>
  <c r="E7" i="14"/>
  <c r="F7" i="14"/>
  <c r="A8" i="14"/>
  <c r="B8" i="14"/>
  <c r="C8" i="14"/>
  <c r="D8" i="14"/>
  <c r="E8" i="14"/>
  <c r="F8" i="14"/>
  <c r="A9" i="14"/>
  <c r="B9" i="14"/>
  <c r="C9" i="14"/>
  <c r="D9" i="14"/>
  <c r="E9" i="14"/>
  <c r="F9" i="14"/>
  <c r="A10" i="14"/>
  <c r="B10" i="14"/>
  <c r="C10" i="14"/>
  <c r="D10" i="14"/>
  <c r="E10" i="14"/>
  <c r="F10" i="14"/>
  <c r="A11" i="14"/>
  <c r="B11" i="14"/>
  <c r="C11" i="14"/>
  <c r="D11" i="14"/>
  <c r="E11" i="14"/>
  <c r="F11" i="14"/>
  <c r="A12" i="14"/>
  <c r="B12" i="14"/>
  <c r="C12" i="14"/>
  <c r="D12" i="14"/>
  <c r="E12" i="14"/>
  <c r="F12" i="14"/>
  <c r="A13" i="14"/>
  <c r="B13" i="14"/>
  <c r="C13" i="14"/>
  <c r="D13" i="14"/>
  <c r="E13" i="14"/>
  <c r="F13" i="14"/>
  <c r="A14" i="14"/>
  <c r="B14" i="14"/>
  <c r="C14" i="14"/>
  <c r="D14" i="14"/>
  <c r="E14" i="14"/>
  <c r="F14" i="14"/>
  <c r="A15" i="14"/>
  <c r="B15" i="14"/>
  <c r="C15" i="14"/>
  <c r="D15" i="14"/>
  <c r="E15" i="14"/>
  <c r="F15" i="14"/>
  <c r="A16" i="14"/>
  <c r="B16" i="14"/>
  <c r="C16" i="14"/>
  <c r="D16" i="14"/>
  <c r="E16" i="14"/>
  <c r="F16" i="14"/>
  <c r="A17" i="14"/>
  <c r="B17" i="14"/>
  <c r="C17" i="14"/>
  <c r="D17" i="14"/>
  <c r="E17" i="14"/>
  <c r="F17" i="14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D5" i="14"/>
  <c r="E5" i="14"/>
  <c r="F5" i="14"/>
  <c r="C5" i="14"/>
  <c r="B5" i="14"/>
  <c r="A5" i="14"/>
  <c r="R31" i="10"/>
  <c r="Q31" i="10"/>
  <c r="P31" i="10"/>
  <c r="M30" i="10"/>
  <c r="J30" i="10"/>
  <c r="Y60" i="15"/>
  <c r="Z60" i="15" s="1"/>
  <c r="Q60" i="15"/>
  <c r="P60" i="15"/>
  <c r="G60" i="15"/>
  <c r="F60" i="15"/>
  <c r="J58" i="15"/>
  <c r="J57" i="15"/>
  <c r="E57" i="15"/>
  <c r="H57" i="15" s="1"/>
  <c r="J56" i="15"/>
  <c r="H56" i="15"/>
  <c r="E56" i="15"/>
  <c r="J55" i="15"/>
  <c r="H55" i="15"/>
  <c r="E55" i="15"/>
  <c r="J54" i="15"/>
  <c r="E54" i="15"/>
  <c r="H54" i="15" s="1"/>
  <c r="J53" i="15"/>
  <c r="E53" i="15"/>
  <c r="H53" i="15" s="1"/>
  <c r="J52" i="15"/>
  <c r="H52" i="15"/>
  <c r="E52" i="15"/>
  <c r="J51" i="15"/>
  <c r="E51" i="15"/>
  <c r="H51" i="15" s="1"/>
  <c r="J50" i="15"/>
  <c r="E50" i="15"/>
  <c r="H50" i="15" s="1"/>
  <c r="J49" i="15"/>
  <c r="E49" i="15"/>
  <c r="H49" i="15" s="1"/>
  <c r="J48" i="15"/>
  <c r="H48" i="15"/>
  <c r="E48" i="15"/>
  <c r="J47" i="15"/>
  <c r="H47" i="15"/>
  <c r="E47" i="15"/>
  <c r="J46" i="15"/>
  <c r="E46" i="15"/>
  <c r="H46" i="15" s="1"/>
  <c r="J45" i="15"/>
  <c r="E45" i="15"/>
  <c r="H45" i="15" s="1"/>
  <c r="J44" i="15"/>
  <c r="H44" i="15"/>
  <c r="E44" i="15"/>
  <c r="J43" i="15"/>
  <c r="E43" i="15"/>
  <c r="H43" i="15" s="1"/>
  <c r="J42" i="15"/>
  <c r="E42" i="15"/>
  <c r="H42" i="15" s="1"/>
  <c r="J41" i="15"/>
  <c r="E41" i="15"/>
  <c r="H41" i="15" s="1"/>
  <c r="J40" i="15"/>
  <c r="H40" i="15"/>
  <c r="E40" i="15"/>
  <c r="J39" i="15"/>
  <c r="H39" i="15"/>
  <c r="E39" i="15"/>
  <c r="J38" i="15"/>
  <c r="E38" i="15"/>
  <c r="H38" i="15" s="1"/>
  <c r="J37" i="15"/>
  <c r="H37" i="15"/>
  <c r="E37" i="15"/>
  <c r="R36" i="15"/>
  <c r="O36" i="15"/>
  <c r="N36" i="15"/>
  <c r="M36" i="15"/>
  <c r="L36" i="15"/>
  <c r="K36" i="15"/>
  <c r="J36" i="15"/>
  <c r="E36" i="15"/>
  <c r="H36" i="15" s="1"/>
  <c r="C36" i="15"/>
  <c r="B36" i="15"/>
  <c r="A36" i="15"/>
  <c r="R35" i="15"/>
  <c r="O35" i="15"/>
  <c r="N35" i="15"/>
  <c r="M35" i="15"/>
  <c r="L35" i="15"/>
  <c r="K35" i="15"/>
  <c r="J35" i="15"/>
  <c r="E35" i="15"/>
  <c r="H35" i="15" s="1"/>
  <c r="C35" i="15"/>
  <c r="B35" i="15"/>
  <c r="A35" i="15"/>
  <c r="R34" i="15"/>
  <c r="O34" i="15"/>
  <c r="N34" i="15"/>
  <c r="M34" i="15"/>
  <c r="L34" i="15"/>
  <c r="K34" i="15"/>
  <c r="J34" i="15"/>
  <c r="E34" i="15"/>
  <c r="H34" i="15" s="1"/>
  <c r="C34" i="15"/>
  <c r="B34" i="15"/>
  <c r="A34" i="15"/>
  <c r="R33" i="15"/>
  <c r="O33" i="15"/>
  <c r="N33" i="15"/>
  <c r="M33" i="15"/>
  <c r="L33" i="15"/>
  <c r="K33" i="15"/>
  <c r="J33" i="15"/>
  <c r="E33" i="15"/>
  <c r="H33" i="15" s="1"/>
  <c r="C33" i="15"/>
  <c r="B33" i="15"/>
  <c r="A33" i="15"/>
  <c r="R32" i="15"/>
  <c r="O32" i="15"/>
  <c r="N32" i="15"/>
  <c r="M32" i="15"/>
  <c r="L32" i="15"/>
  <c r="K32" i="15"/>
  <c r="J32" i="15"/>
  <c r="E32" i="15"/>
  <c r="H32" i="15" s="1"/>
  <c r="C32" i="15"/>
  <c r="B32" i="15"/>
  <c r="A32" i="15"/>
  <c r="R31" i="15"/>
  <c r="O31" i="15"/>
  <c r="N31" i="15"/>
  <c r="M31" i="15"/>
  <c r="L31" i="15"/>
  <c r="K31" i="15"/>
  <c r="J31" i="15"/>
  <c r="E31" i="15"/>
  <c r="H31" i="15" s="1"/>
  <c r="C31" i="15"/>
  <c r="B31" i="15"/>
  <c r="A31" i="15"/>
  <c r="R30" i="15"/>
  <c r="O30" i="15"/>
  <c r="N30" i="15"/>
  <c r="M30" i="15"/>
  <c r="L30" i="15"/>
  <c r="K30" i="15"/>
  <c r="J30" i="15"/>
  <c r="E30" i="15"/>
  <c r="H30" i="15" s="1"/>
  <c r="C30" i="15"/>
  <c r="B30" i="15"/>
  <c r="A30" i="15"/>
  <c r="R29" i="15"/>
  <c r="O29" i="15"/>
  <c r="N29" i="15"/>
  <c r="M29" i="15"/>
  <c r="L29" i="15"/>
  <c r="K29" i="15"/>
  <c r="J29" i="15"/>
  <c r="E29" i="15"/>
  <c r="H29" i="15" s="1"/>
  <c r="C29" i="15"/>
  <c r="B29" i="15"/>
  <c r="A29" i="15"/>
  <c r="R28" i="15"/>
  <c r="O28" i="15"/>
  <c r="N28" i="15"/>
  <c r="M28" i="15"/>
  <c r="L28" i="15"/>
  <c r="K28" i="15"/>
  <c r="J28" i="15"/>
  <c r="E28" i="15"/>
  <c r="H28" i="15" s="1"/>
  <c r="C28" i="15"/>
  <c r="B28" i="15"/>
  <c r="A28" i="15"/>
  <c r="R27" i="15"/>
  <c r="O27" i="15"/>
  <c r="N27" i="15"/>
  <c r="M27" i="15"/>
  <c r="L27" i="15"/>
  <c r="K27" i="15"/>
  <c r="J27" i="15"/>
  <c r="E27" i="15"/>
  <c r="H27" i="15" s="1"/>
  <c r="C27" i="15"/>
  <c r="B27" i="15"/>
  <c r="A27" i="15"/>
  <c r="R26" i="15"/>
  <c r="O26" i="15"/>
  <c r="N26" i="15"/>
  <c r="M26" i="15"/>
  <c r="L26" i="15"/>
  <c r="K26" i="15"/>
  <c r="J26" i="15"/>
  <c r="E26" i="15"/>
  <c r="H26" i="15" s="1"/>
  <c r="C26" i="15"/>
  <c r="B26" i="15"/>
  <c r="A26" i="15"/>
  <c r="R25" i="15"/>
  <c r="O25" i="15"/>
  <c r="N25" i="15"/>
  <c r="M25" i="15"/>
  <c r="L25" i="15"/>
  <c r="K25" i="15"/>
  <c r="J25" i="15"/>
  <c r="E25" i="15"/>
  <c r="H25" i="15" s="1"/>
  <c r="C25" i="15"/>
  <c r="B25" i="15"/>
  <c r="A25" i="15"/>
  <c r="R24" i="15"/>
  <c r="O24" i="15"/>
  <c r="N24" i="15"/>
  <c r="M24" i="15"/>
  <c r="L24" i="15"/>
  <c r="K24" i="15"/>
  <c r="J24" i="15"/>
  <c r="E24" i="15"/>
  <c r="H24" i="15" s="1"/>
  <c r="C24" i="15"/>
  <c r="B24" i="15"/>
  <c r="A24" i="15"/>
  <c r="R23" i="15"/>
  <c r="O23" i="15"/>
  <c r="N23" i="15"/>
  <c r="M23" i="15"/>
  <c r="L23" i="15"/>
  <c r="K23" i="15"/>
  <c r="J23" i="15"/>
  <c r="E23" i="15"/>
  <c r="H23" i="15" s="1"/>
  <c r="C23" i="15"/>
  <c r="B23" i="15"/>
  <c r="A23" i="15"/>
  <c r="R22" i="15"/>
  <c r="O22" i="15"/>
  <c r="N22" i="15"/>
  <c r="M22" i="15"/>
  <c r="L22" i="15"/>
  <c r="K22" i="15"/>
  <c r="J22" i="15"/>
  <c r="E22" i="15"/>
  <c r="H22" i="15" s="1"/>
  <c r="C22" i="15"/>
  <c r="B22" i="15"/>
  <c r="A22" i="15"/>
  <c r="R21" i="15"/>
  <c r="O21" i="15"/>
  <c r="N21" i="15"/>
  <c r="M21" i="15"/>
  <c r="L21" i="15"/>
  <c r="K21" i="15"/>
  <c r="J21" i="15"/>
  <c r="E21" i="15"/>
  <c r="H21" i="15" s="1"/>
  <c r="C21" i="15"/>
  <c r="B21" i="15"/>
  <c r="A21" i="15"/>
  <c r="R20" i="15"/>
  <c r="O20" i="15"/>
  <c r="N20" i="15"/>
  <c r="M20" i="15"/>
  <c r="L20" i="15"/>
  <c r="K20" i="15"/>
  <c r="J20" i="15"/>
  <c r="E20" i="15"/>
  <c r="H20" i="15" s="1"/>
  <c r="C20" i="15"/>
  <c r="B20" i="15"/>
  <c r="A20" i="15"/>
  <c r="R19" i="15"/>
  <c r="O19" i="15"/>
  <c r="N19" i="15"/>
  <c r="M19" i="15"/>
  <c r="L19" i="15"/>
  <c r="K19" i="15"/>
  <c r="J19" i="15"/>
  <c r="E19" i="15"/>
  <c r="H19" i="15" s="1"/>
  <c r="C19" i="15"/>
  <c r="B19" i="15"/>
  <c r="A19" i="15"/>
  <c r="R18" i="15"/>
  <c r="O18" i="15"/>
  <c r="N18" i="15"/>
  <c r="M18" i="15"/>
  <c r="L18" i="15"/>
  <c r="K18" i="15"/>
  <c r="J18" i="15"/>
  <c r="E18" i="15"/>
  <c r="H18" i="15" s="1"/>
  <c r="C18" i="15"/>
  <c r="B18" i="15"/>
  <c r="A18" i="15"/>
  <c r="R17" i="15"/>
  <c r="O17" i="15"/>
  <c r="N17" i="15"/>
  <c r="M17" i="15"/>
  <c r="L17" i="15"/>
  <c r="K17" i="15"/>
  <c r="J17" i="15"/>
  <c r="E17" i="15"/>
  <c r="H17" i="15" s="1"/>
  <c r="C17" i="15"/>
  <c r="B17" i="15"/>
  <c r="A17" i="15"/>
  <c r="R16" i="15"/>
  <c r="O16" i="15"/>
  <c r="N16" i="15"/>
  <c r="M16" i="15"/>
  <c r="L16" i="15"/>
  <c r="K16" i="15"/>
  <c r="J16" i="15"/>
  <c r="E16" i="15"/>
  <c r="H16" i="15" s="1"/>
  <c r="C16" i="15"/>
  <c r="B16" i="15"/>
  <c r="A16" i="15"/>
  <c r="R15" i="15"/>
  <c r="O15" i="15"/>
  <c r="N15" i="15"/>
  <c r="M15" i="15"/>
  <c r="L15" i="15"/>
  <c r="K15" i="15"/>
  <c r="J15" i="15"/>
  <c r="E15" i="15"/>
  <c r="H15" i="15" s="1"/>
  <c r="C15" i="15"/>
  <c r="B15" i="15"/>
  <c r="A15" i="15"/>
  <c r="R14" i="15"/>
  <c r="O14" i="15"/>
  <c r="N14" i="15"/>
  <c r="M14" i="15"/>
  <c r="L14" i="15"/>
  <c r="K14" i="15"/>
  <c r="J14" i="15"/>
  <c r="E14" i="15"/>
  <c r="H14" i="15" s="1"/>
  <c r="C14" i="15"/>
  <c r="B14" i="15"/>
  <c r="A14" i="15"/>
  <c r="R13" i="15"/>
  <c r="O13" i="15"/>
  <c r="N13" i="15"/>
  <c r="M13" i="15"/>
  <c r="L13" i="15"/>
  <c r="K13" i="15"/>
  <c r="J13" i="15"/>
  <c r="E13" i="15"/>
  <c r="H13" i="15" s="1"/>
  <c r="C13" i="15"/>
  <c r="B13" i="15"/>
  <c r="A13" i="15"/>
  <c r="R12" i="15"/>
  <c r="O12" i="15"/>
  <c r="N12" i="15"/>
  <c r="M12" i="15"/>
  <c r="L12" i="15"/>
  <c r="K12" i="15"/>
  <c r="J12" i="15"/>
  <c r="E12" i="15"/>
  <c r="H12" i="15" s="1"/>
  <c r="C12" i="15"/>
  <c r="B12" i="15"/>
  <c r="A12" i="15"/>
  <c r="R11" i="15"/>
  <c r="O11" i="15"/>
  <c r="N11" i="15"/>
  <c r="M11" i="15"/>
  <c r="L11" i="15"/>
  <c r="K11" i="15"/>
  <c r="J11" i="15"/>
  <c r="E11" i="15"/>
  <c r="H11" i="15" s="1"/>
  <c r="C11" i="15"/>
  <c r="B11" i="15"/>
  <c r="A11" i="15"/>
  <c r="R10" i="15"/>
  <c r="O10" i="15"/>
  <c r="N10" i="15"/>
  <c r="M10" i="15"/>
  <c r="L10" i="15"/>
  <c r="J10" i="15" s="1"/>
  <c r="K10" i="15"/>
  <c r="D10" i="15"/>
  <c r="C10" i="15"/>
  <c r="B10" i="15"/>
  <c r="A10" i="15"/>
  <c r="R9" i="15"/>
  <c r="O9" i="15"/>
  <c r="N9" i="15"/>
  <c r="J9" i="15" s="1"/>
  <c r="M9" i="15"/>
  <c r="L9" i="15"/>
  <c r="K9" i="15"/>
  <c r="I9" i="15"/>
  <c r="D9" i="15"/>
  <c r="E9" i="15" s="1"/>
  <c r="H9" i="15" s="1"/>
  <c r="C9" i="15"/>
  <c r="B9" i="15"/>
  <c r="A9" i="15"/>
  <c r="R8" i="15"/>
  <c r="O8" i="15"/>
  <c r="N8" i="15"/>
  <c r="M8" i="15"/>
  <c r="L8" i="15"/>
  <c r="J8" i="15" s="1"/>
  <c r="K8" i="15"/>
  <c r="D8" i="15"/>
  <c r="C8" i="15"/>
  <c r="B8" i="15"/>
  <c r="A8" i="15"/>
  <c r="R7" i="15"/>
  <c r="O7" i="15"/>
  <c r="O60" i="15" s="1"/>
  <c r="N7" i="15"/>
  <c r="M7" i="15"/>
  <c r="L7" i="15"/>
  <c r="J7" i="15" s="1"/>
  <c r="K7" i="15"/>
  <c r="D7" i="15"/>
  <c r="C7" i="15"/>
  <c r="B7" i="15"/>
  <c r="A7" i="15"/>
  <c r="R6" i="15"/>
  <c r="O6" i="15"/>
  <c r="N6" i="15"/>
  <c r="M6" i="15"/>
  <c r="L6" i="15"/>
  <c r="K6" i="15"/>
  <c r="J6" i="15"/>
  <c r="I6" i="15"/>
  <c r="E6" i="15"/>
  <c r="H6" i="15" s="1"/>
  <c r="D6" i="15"/>
  <c r="C6" i="15"/>
  <c r="B6" i="15"/>
  <c r="A6" i="15"/>
  <c r="R5" i="15"/>
  <c r="O5" i="15"/>
  <c r="N5" i="15"/>
  <c r="M5" i="15"/>
  <c r="L5" i="15"/>
  <c r="K5" i="15"/>
  <c r="I5" i="15"/>
  <c r="J5" i="15" s="1"/>
  <c r="D5" i="15"/>
  <c r="E5" i="15" s="1"/>
  <c r="H5" i="15" s="1"/>
  <c r="C5" i="15"/>
  <c r="B5" i="15"/>
  <c r="A5" i="15"/>
  <c r="R4" i="15"/>
  <c r="O4" i="15"/>
  <c r="N4" i="15"/>
  <c r="J4" i="15" s="1"/>
  <c r="M4" i="15"/>
  <c r="L4" i="15"/>
  <c r="K4" i="15"/>
  <c r="I4" i="15"/>
  <c r="D4" i="15"/>
  <c r="E4" i="15" s="1"/>
  <c r="H4" i="15" s="1"/>
  <c r="C4" i="15"/>
  <c r="B4" i="15"/>
  <c r="A4" i="15"/>
  <c r="R3" i="15"/>
  <c r="O3" i="15"/>
  <c r="N3" i="15"/>
  <c r="N60" i="15" s="1"/>
  <c r="M3" i="15"/>
  <c r="M60" i="15" s="1"/>
  <c r="L3" i="15"/>
  <c r="L60" i="15" s="1"/>
  <c r="K3" i="15"/>
  <c r="K60" i="15" s="1"/>
  <c r="I3" i="15"/>
  <c r="J3" i="15" s="1"/>
  <c r="D3" i="15"/>
  <c r="E3" i="15" s="1"/>
  <c r="C3" i="15"/>
  <c r="B3" i="15"/>
  <c r="A3" i="15"/>
  <c r="M62" i="15" l="1"/>
  <c r="R60" i="15"/>
  <c r="J60" i="15"/>
  <c r="E60" i="15"/>
  <c r="H60" i="15" s="1"/>
  <c r="H3" i="15"/>
  <c r="I60" i="15"/>
  <c r="I62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S16" i="14"/>
  <c r="M16" i="14"/>
  <c r="J16" i="14"/>
  <c r="G16" i="14"/>
  <c r="S15" i="14"/>
  <c r="M15" i="14"/>
  <c r="J15" i="14"/>
  <c r="G15" i="14"/>
  <c r="S14" i="14"/>
  <c r="M14" i="14"/>
  <c r="J14" i="14"/>
  <c r="G14" i="14"/>
  <c r="S13" i="14"/>
  <c r="M13" i="14"/>
  <c r="J13" i="14"/>
  <c r="G13" i="14"/>
  <c r="S12" i="14"/>
  <c r="M12" i="14"/>
  <c r="J12" i="14"/>
  <c r="G12" i="14"/>
  <c r="S11" i="14"/>
  <c r="M11" i="14"/>
  <c r="J11" i="14"/>
  <c r="G11" i="14"/>
  <c r="S10" i="14"/>
  <c r="M10" i="14"/>
  <c r="J10" i="14"/>
  <c r="G10" i="14"/>
  <c r="S9" i="14"/>
  <c r="M9" i="14"/>
  <c r="J9" i="14"/>
  <c r="G9" i="14"/>
  <c r="S8" i="14"/>
  <c r="M8" i="14"/>
  <c r="J8" i="14"/>
  <c r="G8" i="14"/>
  <c r="S7" i="14"/>
  <c r="M7" i="14"/>
  <c r="J7" i="14"/>
  <c r="G7" i="14"/>
  <c r="S6" i="14"/>
  <c r="M6" i="14"/>
  <c r="J6" i="14"/>
  <c r="G6" i="14"/>
  <c r="S5" i="14"/>
  <c r="M5" i="14"/>
  <c r="J5" i="14"/>
  <c r="G5" i="14"/>
  <c r="X72" i="14"/>
  <c r="W72" i="14"/>
  <c r="V72" i="14"/>
  <c r="U72" i="14"/>
  <c r="T72" i="14"/>
  <c r="R72" i="14"/>
  <c r="Q72" i="14"/>
  <c r="P72" i="14"/>
  <c r="R70" i="14"/>
  <c r="Q70" i="14"/>
  <c r="P70" i="14"/>
  <c r="X69" i="14"/>
  <c r="W69" i="14"/>
  <c r="V69" i="14"/>
  <c r="U69" i="14"/>
  <c r="T69" i="14"/>
  <c r="M69" i="14"/>
  <c r="J69" i="14"/>
  <c r="G69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M46" i="14"/>
  <c r="J46" i="14"/>
  <c r="G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J72" i="14" s="1"/>
  <c r="G21" i="14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70" i="12"/>
  <c r="J69" i="12"/>
  <c r="R70" i="12"/>
  <c r="P70" i="12"/>
  <c r="X69" i="12"/>
  <c r="W69" i="12"/>
  <c r="V69" i="12"/>
  <c r="U69" i="12"/>
  <c r="T69" i="12"/>
  <c r="M69" i="12"/>
  <c r="G69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36" i="11"/>
  <c r="O35" i="11"/>
  <c r="O34" i="11"/>
  <c r="O33" i="11"/>
  <c r="O37" i="11"/>
  <c r="O38" i="11"/>
  <c r="N70" i="11"/>
  <c r="M70" i="11"/>
  <c r="T69" i="11"/>
  <c r="S69" i="11"/>
  <c r="R69" i="11"/>
  <c r="Q69" i="11"/>
  <c r="P69" i="11"/>
  <c r="J69" i="11"/>
  <c r="G69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G30" i="10"/>
  <c r="T30" i="10"/>
  <c r="U30" i="10"/>
  <c r="V30" i="10"/>
  <c r="W30" i="10"/>
  <c r="X30" i="10"/>
  <c r="G72" i="14" l="1"/>
  <c r="M72" i="14"/>
  <c r="O75" i="14"/>
  <c r="T75" i="14"/>
  <c r="M10" i="9"/>
  <c r="M9" i="9"/>
  <c r="M8" i="9"/>
  <c r="M7" i="9"/>
  <c r="M6" i="9"/>
  <c r="M5" i="9"/>
  <c r="M4" i="9"/>
  <c r="M24" i="9"/>
  <c r="M23" i="9"/>
  <c r="M22" i="9"/>
  <c r="M21" i="9"/>
  <c r="M20" i="9"/>
  <c r="M19" i="9"/>
  <c r="M18" i="9"/>
  <c r="M17" i="9"/>
  <c r="M15" i="9"/>
  <c r="M13" i="9"/>
  <c r="M16" i="9"/>
  <c r="M14" i="9"/>
  <c r="M11" i="9"/>
  <c r="M12" i="9"/>
  <c r="G75" i="14" l="1"/>
  <c r="R27" i="9"/>
  <c r="R33" i="9" s="1"/>
  <c r="R54" i="9" s="1"/>
  <c r="Q27" i="9"/>
  <c r="Q33" i="9" s="1"/>
  <c r="Q54" i="9" s="1"/>
  <c r="P27" i="9"/>
  <c r="P33" i="9" s="1"/>
  <c r="P54" i="9" s="1"/>
  <c r="O27" i="9"/>
  <c r="O33" i="9" s="1"/>
  <c r="O54" i="9" s="1"/>
  <c r="N27" i="9"/>
  <c r="N33" i="9" s="1"/>
  <c r="N54" i="9" s="1"/>
  <c r="K27" i="9"/>
  <c r="K33" i="9" s="1"/>
  <c r="K54" i="9" s="1"/>
  <c r="J27" i="9"/>
  <c r="J33" i="9" s="1"/>
  <c r="J54" i="9" s="1"/>
  <c r="I27" i="9"/>
  <c r="I33" i="9" s="1"/>
  <c r="I54" i="9" s="1"/>
  <c r="F27" i="9"/>
  <c r="F33" i="9" s="1"/>
  <c r="F54" i="9" s="1"/>
  <c r="R32" i="7" l="1"/>
  <c r="Q32" i="7"/>
  <c r="P32" i="7"/>
  <c r="O32" i="7"/>
  <c r="N32" i="7"/>
  <c r="K32" i="7"/>
  <c r="J32" i="7"/>
  <c r="I32" i="7"/>
  <c r="F3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5" i="7"/>
</calcChain>
</file>

<file path=xl/sharedStrings.xml><?xml version="1.0" encoding="utf-8"?>
<sst xmlns="http://schemas.openxmlformats.org/spreadsheetml/2006/main" count="856" uniqueCount="92">
  <si>
    <t>Time</t>
  </si>
  <si>
    <t>Tour</t>
  </si>
  <si>
    <t>#</t>
  </si>
  <si>
    <t xml:space="preserve">Wednesday, August 2nd </t>
  </si>
  <si>
    <t>Cliff</t>
  </si>
  <si>
    <t>VIP</t>
  </si>
  <si>
    <t>Public</t>
  </si>
  <si>
    <t>Lorenzo</t>
  </si>
  <si>
    <t>Kim</t>
  </si>
  <si>
    <t>Terry</t>
  </si>
  <si>
    <t>Kathy</t>
  </si>
  <si>
    <t>Private</t>
  </si>
  <si>
    <t xml:space="preserve">Childcare Network 174 </t>
  </si>
  <si>
    <t>Danielle</t>
  </si>
  <si>
    <t>Bypass</t>
  </si>
  <si>
    <t>No Show</t>
  </si>
  <si>
    <t>Decline</t>
  </si>
  <si>
    <t>Digital Only</t>
  </si>
  <si>
    <t># Shot</t>
  </si>
  <si>
    <t>Not Printed</t>
  </si>
  <si>
    <t># Prints</t>
  </si>
  <si>
    <t>Return</t>
  </si>
  <si>
    <t>-</t>
  </si>
  <si>
    <t>Stolen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</si>
  <si>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</si>
  <si>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Photo Cards</t>
  </si>
  <si>
    <t>Duplicates</t>
  </si>
  <si>
    <t>Start #</t>
  </si>
  <si>
    <t>End #</t>
  </si>
  <si>
    <t>Guide</t>
  </si>
  <si>
    <t>Group</t>
  </si>
  <si>
    <t>Notes</t>
  </si>
  <si>
    <t>TOURS ADDED TO THE SCHEDULE</t>
  </si>
  <si>
    <t>TOUR GUIDE</t>
  </si>
  <si>
    <t>private?</t>
  </si>
  <si>
    <t>DATE:</t>
  </si>
  <si>
    <t>Est.
Return</t>
  </si>
  <si>
    <t>SUBTOTAL (ADDED)</t>
  </si>
  <si>
    <t>GRAND TOTALS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</si>
  <si>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</si>
  <si>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</si>
  <si>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</si>
  <si>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</si>
  <si>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</si>
  <si>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</si>
  <si>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</si>
  <si>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Added to the schedule:</t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</si>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</sst>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7"/>
      <color rgb="FF999999"/>
      <name val="Calibri"/>
      <family val="2"/>
    </font>
    <font>
      <sz val="7"/>
      <color theme="1"/>
      <name val="Arial"/>
      <family val="2"/>
    </font>
    <font>
      <b/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9"/>
      <color theme="1" tint="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1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0" fontId="0" fillId="2" borderId="0" xfId="0" applyFill="1"/>
    <xf numFmtId="20" fontId="0" fillId="2" borderId="2" xfId="0" applyNumberForma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6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9" fontId="0" fillId="0" borderId="46" xfId="0" applyNumberForma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15" fillId="0" borderId="26" xfId="0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15" fillId="0" borderId="4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5" fillId="0" borderId="0" xfId="0" applyFont="1"/>
    <xf numFmtId="0" fontId="19" fillId="0" borderId="32" xfId="0" applyFont="1" applyBorder="1" applyAlignment="1">
      <alignment horizontal="center" wrapText="1"/>
    </xf>
    <xf numFmtId="0" fontId="13" fillId="0" borderId="3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11" fillId="5" borderId="2" xfId="0" applyFont="1" applyFill="1" applyBorder="1" applyAlignment="1">
      <alignment horizontal="center" textRotation="90"/>
    </xf>
    <xf numFmtId="0" fontId="11" fillId="5" borderId="3" xfId="0" applyFont="1" applyFill="1" applyBorder="1" applyAlignment="1">
      <alignment horizontal="center" textRotation="90"/>
    </xf>
    <xf numFmtId="0" fontId="11" fillId="5" borderId="6" xfId="0" applyFont="1" applyFill="1" applyBorder="1" applyAlignment="1">
      <alignment horizontal="center" textRotation="90"/>
    </xf>
    <xf numFmtId="0" fontId="0" fillId="5" borderId="20" xfId="0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11" fillId="5" borderId="46" xfId="0" applyFont="1" applyFill="1" applyBorder="1" applyAlignment="1">
      <alignment horizontal="center" textRotation="90"/>
    </xf>
    <xf numFmtId="0" fontId="20" fillId="5" borderId="47" xfId="0" applyFont="1" applyFill="1" applyBorder="1" applyAlignment="1">
      <alignment horizontal="center" wrapText="1"/>
    </xf>
    <xf numFmtId="0" fontId="22" fillId="2" borderId="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20" fontId="8" fillId="2" borderId="3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1" fillId="5" borderId="59" xfId="0" applyFont="1" applyFill="1" applyBorder="1" applyAlignment="1">
      <alignment horizontal="center" textRotation="90"/>
    </xf>
    <xf numFmtId="0" fontId="27" fillId="5" borderId="60" xfId="0" applyFont="1" applyFill="1" applyBorder="1" applyAlignment="1">
      <alignment horizontal="center" textRotation="90"/>
    </xf>
    <xf numFmtId="0" fontId="11" fillId="5" borderId="4" xfId="0" applyFont="1" applyFill="1" applyBorder="1" applyAlignment="1">
      <alignment horizontal="center" textRotation="90"/>
    </xf>
    <xf numFmtId="0" fontId="11" fillId="5" borderId="9" xfId="0" applyFont="1" applyFill="1" applyBorder="1" applyAlignment="1">
      <alignment horizontal="center" textRotation="90"/>
    </xf>
    <xf numFmtId="0" fontId="11" fillId="5" borderId="57" xfId="0" applyFont="1" applyFill="1" applyBorder="1" applyAlignment="1">
      <alignment horizontal="center" textRotation="90"/>
    </xf>
    <xf numFmtId="0" fontId="11" fillId="5" borderId="58" xfId="0" applyFont="1" applyFill="1" applyBorder="1" applyAlignment="1">
      <alignment horizontal="center" textRotation="90"/>
    </xf>
    <xf numFmtId="0" fontId="4" fillId="0" borderId="0" xfId="0" applyFont="1"/>
    <xf numFmtId="0" fontId="9" fillId="6" borderId="12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0" fillId="4" borderId="64" xfId="0" applyNumberFormat="1" applyFill="1" applyBorder="1" applyAlignment="1">
      <alignment horizontal="right"/>
    </xf>
    <xf numFmtId="49" fontId="0" fillId="4" borderId="65" xfId="0" applyNumberFormat="1" applyFill="1" applyBorder="1" applyAlignment="1">
      <alignment horizontal="right"/>
    </xf>
    <xf numFmtId="49" fontId="0" fillId="4" borderId="33" xfId="0" applyNumberFormat="1" applyFill="1" applyBorder="1" applyAlignment="1">
      <alignment horizontal="right"/>
    </xf>
    <xf numFmtId="0" fontId="11" fillId="5" borderId="66" xfId="0" applyFont="1" applyFill="1" applyBorder="1" applyAlignment="1">
      <alignment horizontal="center" textRotation="90"/>
    </xf>
    <xf numFmtId="0" fontId="11" fillId="5" borderId="67" xfId="0" applyFont="1" applyFill="1" applyBorder="1" applyAlignment="1">
      <alignment horizontal="center" textRotation="90"/>
    </xf>
    <xf numFmtId="0" fontId="27" fillId="5" borderId="0" xfId="0" applyFont="1" applyFill="1" applyAlignment="1">
      <alignment horizontal="center" textRotation="90"/>
    </xf>
    <xf numFmtId="0" fontId="4" fillId="0" borderId="2" xfId="0" applyFont="1" applyBorder="1"/>
    <xf numFmtId="0" fontId="4" fillId="0" borderId="6" xfId="0" applyFont="1" applyBorder="1"/>
    <xf numFmtId="49" fontId="0" fillId="0" borderId="59" xfId="0" applyNumberFormat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49" fontId="0" fillId="0" borderId="47" xfId="0" applyNumberFormat="1" applyBorder="1" applyAlignment="1">
      <alignment horizontal="right"/>
    </xf>
    <xf numFmtId="0" fontId="11" fillId="5" borderId="34" xfId="0" applyFont="1" applyFill="1" applyBorder="1" applyAlignment="1">
      <alignment horizontal="center" textRotation="90"/>
    </xf>
    <xf numFmtId="0" fontId="27" fillId="5" borderId="15" xfId="0" applyFont="1" applyFill="1" applyBorder="1" applyAlignment="1">
      <alignment horizontal="center" textRotation="90"/>
    </xf>
    <xf numFmtId="0" fontId="25" fillId="0" borderId="3" xfId="0" applyFont="1" applyBorder="1"/>
    <xf numFmtId="0" fontId="18" fillId="0" borderId="32" xfId="0" applyFont="1" applyBorder="1" applyAlignment="1">
      <alignment horizontal="left"/>
    </xf>
    <xf numFmtId="0" fontId="8" fillId="2" borderId="22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20" fontId="8" fillId="7" borderId="3" xfId="0" applyNumberFormat="1" applyFont="1" applyFill="1" applyBorder="1" applyAlignment="1">
      <alignment horizontal="center"/>
    </xf>
    <xf numFmtId="20" fontId="0" fillId="7" borderId="61" xfId="0" applyNumberForma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3" xfId="0" applyNumberFormat="1" applyFill="1" applyBorder="1" applyAlignment="1">
      <alignment horizontal="center"/>
    </xf>
    <xf numFmtId="0" fontId="17" fillId="2" borderId="26" xfId="0" applyFont="1" applyFill="1" applyBorder="1" applyAlignment="1">
      <alignment wrapText="1"/>
    </xf>
    <xf numFmtId="0" fontId="5" fillId="5" borderId="47" xfId="0" applyFont="1" applyFill="1" applyBorder="1" applyAlignment="1">
      <alignment horizontal="center"/>
    </xf>
    <xf numFmtId="20" fontId="0" fillId="7" borderId="46" xfId="0" applyNumberFormat="1" applyFill="1" applyBorder="1" applyAlignment="1">
      <alignment horizontal="center" vertical="center"/>
    </xf>
    <xf numFmtId="0" fontId="27" fillId="5" borderId="34" xfId="0" applyFont="1" applyFill="1" applyBorder="1" applyAlignment="1">
      <alignment horizontal="center" textRotation="90"/>
    </xf>
    <xf numFmtId="0" fontId="22" fillId="7" borderId="47" xfId="0" applyFont="1" applyFill="1" applyBorder="1"/>
    <xf numFmtId="0" fontId="22" fillId="0" borderId="47" xfId="0" applyFont="1" applyBorder="1"/>
    <xf numFmtId="0" fontId="22" fillId="2" borderId="47" xfId="0" applyFont="1" applyFill="1" applyBorder="1" applyAlignment="1">
      <alignment wrapText="1"/>
    </xf>
    <xf numFmtId="0" fontId="22" fillId="2" borderId="47" xfId="0" applyFont="1" applyFill="1" applyBorder="1" applyAlignment="1">
      <alignment horizontal="left" wrapText="1"/>
    </xf>
    <xf numFmtId="0" fontId="14" fillId="2" borderId="2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20" fontId="15" fillId="7" borderId="47" xfId="0" applyNumberFormat="1" applyFont="1" applyFill="1" applyBorder="1" applyAlignment="1">
      <alignment horizontal="center" vertical="center"/>
    </xf>
    <xf numFmtId="20" fontId="15" fillId="2" borderId="47" xfId="0" applyNumberFormat="1" applyFont="1" applyFill="1" applyBorder="1" applyAlignment="1">
      <alignment horizontal="center" vertical="center"/>
    </xf>
    <xf numFmtId="20" fontId="8" fillId="7" borderId="2" xfId="0" applyNumberFormat="1" applyFont="1" applyFill="1" applyBorder="1" applyAlignment="1">
      <alignment horizontal="center"/>
    </xf>
    <xf numFmtId="20" fontId="8" fillId="7" borderId="6" xfId="0" applyNumberFormat="1" applyFont="1" applyFill="1" applyBorder="1" applyAlignment="1">
      <alignment horizontal="center"/>
    </xf>
    <xf numFmtId="0" fontId="10" fillId="7" borderId="45" xfId="0" applyFont="1" applyFill="1" applyBorder="1" applyAlignment="1">
      <alignment horizontal="center" wrapText="1"/>
    </xf>
    <xf numFmtId="0" fontId="23" fillId="2" borderId="45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 wrapText="1"/>
    </xf>
    <xf numFmtId="0" fontId="24" fillId="2" borderId="45" xfId="0" applyFont="1" applyFill="1" applyBorder="1" applyAlignment="1">
      <alignment horizontal="center" wrapText="1"/>
    </xf>
    <xf numFmtId="0" fontId="16" fillId="2" borderId="45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0" fontId="17" fillId="2" borderId="36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 textRotation="90"/>
    </xf>
    <xf numFmtId="0" fontId="11" fillId="5" borderId="25" xfId="0" applyFont="1" applyFill="1" applyBorder="1" applyAlignment="1">
      <alignment horizontal="center" textRotation="90"/>
    </xf>
    <xf numFmtId="20" fontId="8" fillId="7" borderId="46" xfId="0" applyNumberFormat="1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20" fontId="0" fillId="2" borderId="46" xfId="0" applyNumberForma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0" fillId="2" borderId="59" xfId="0" applyNumberFormat="1" applyFill="1" applyBorder="1" applyAlignment="1">
      <alignment horizontal="center" vertical="center"/>
    </xf>
    <xf numFmtId="49" fontId="0" fillId="2" borderId="60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20" fontId="0" fillId="2" borderId="59" xfId="0" applyNumberFormat="1" applyFill="1" applyBorder="1" applyAlignment="1">
      <alignment horizontal="center" vertical="center"/>
    </xf>
    <xf numFmtId="20" fontId="0" fillId="2" borderId="60" xfId="0" applyNumberForma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0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29" fillId="6" borderId="3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29" fillId="6" borderId="45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/>
    </xf>
    <xf numFmtId="49" fontId="0" fillId="4" borderId="12" xfId="0" applyNumberFormat="1" applyFill="1" applyBorder="1" applyAlignment="1">
      <alignment horizontal="right"/>
    </xf>
    <xf numFmtId="49" fontId="0" fillId="4" borderId="13" xfId="0" applyNumberFormat="1" applyFill="1" applyBorder="1" applyAlignment="1">
      <alignment horizontal="right"/>
    </xf>
    <xf numFmtId="49" fontId="0" fillId="4" borderId="14" xfId="0" applyNumberFormat="1" applyFill="1" applyBorder="1" applyAlignment="1">
      <alignment horizontal="right"/>
    </xf>
    <xf numFmtId="0" fontId="25" fillId="5" borderId="37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 vertical="center" textRotation="90" wrapText="1"/>
    </xf>
    <xf numFmtId="0" fontId="11" fillId="5" borderId="23" xfId="0" applyFont="1" applyFill="1" applyBorder="1" applyAlignment="1">
      <alignment horizontal="center" textRotation="90"/>
    </xf>
    <xf numFmtId="0" fontId="31" fillId="5" borderId="21" xfId="0" applyFont="1" applyFill="1" applyBorder="1" applyAlignment="1">
      <alignment horizontal="center" textRotation="90"/>
    </xf>
    <xf numFmtId="0" fontId="11" fillId="5" borderId="52" xfId="0" applyFont="1" applyFill="1" applyBorder="1" applyAlignment="1">
      <alignment horizontal="center" textRotation="90"/>
    </xf>
    <xf numFmtId="0" fontId="11" fillId="5" borderId="15" xfId="0" applyFont="1" applyFill="1" applyBorder="1" applyAlignment="1">
      <alignment horizontal="center" textRotation="90"/>
    </xf>
    <xf numFmtId="0" fontId="14" fillId="5" borderId="48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textRotation="90"/>
    </xf>
    <xf numFmtId="0" fontId="4" fillId="0" borderId="3" xfId="0" applyFont="1" applyBorder="1"/>
    <xf numFmtId="0" fontId="4" fillId="0" borderId="47" xfId="0" applyFont="1" applyBorder="1"/>
    <xf numFmtId="0" fontId="4" fillId="0" borderId="53" xfId="0" applyFont="1" applyBorder="1" applyAlignment="1">
      <alignment wrapText="1"/>
    </xf>
    <xf numFmtId="0" fontId="17" fillId="4" borderId="26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6" xfId="0" applyNumberFormat="1" applyFill="1" applyBorder="1" applyAlignment="1">
      <alignment horizontal="center" vertical="center"/>
    </xf>
    <xf numFmtId="0" fontId="22" fillId="4" borderId="47" xfId="0" applyFont="1" applyFill="1" applyBorder="1" applyAlignment="1">
      <alignment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3" fillId="0" borderId="0" xfId="0" applyFont="1"/>
    <xf numFmtId="0" fontId="6" fillId="0" borderId="28" xfId="0" applyFont="1" applyBorder="1" applyAlignment="1">
      <alignment horizontal="left"/>
    </xf>
    <xf numFmtId="0" fontId="13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 wrapText="1"/>
    </xf>
    <xf numFmtId="0" fontId="8" fillId="4" borderId="42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/>
    </xf>
    <xf numFmtId="0" fontId="17" fillId="4" borderId="43" xfId="0" applyFont="1" applyFill="1" applyBorder="1" applyAlignment="1">
      <alignment horizontal="center"/>
    </xf>
    <xf numFmtId="0" fontId="21" fillId="4" borderId="44" xfId="0" applyFont="1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20" fillId="5" borderId="50" xfId="0" applyFont="1" applyFill="1" applyBorder="1" applyAlignment="1">
      <alignment horizontal="center" wrapText="1"/>
    </xf>
    <xf numFmtId="20" fontId="0" fillId="4" borderId="2" xfId="0" applyNumberFormat="1" applyFill="1" applyBorder="1" applyAlignment="1">
      <alignment horizontal="center"/>
    </xf>
    <xf numFmtId="0" fontId="23" fillId="4" borderId="6" xfId="0" applyFont="1" applyFill="1" applyBorder="1" applyAlignment="1">
      <alignment horizontal="center" wrapText="1"/>
    </xf>
    <xf numFmtId="0" fontId="0" fillId="5" borderId="54" xfId="0" applyFill="1" applyBorder="1" applyAlignment="1">
      <alignment horizontal="center"/>
    </xf>
    <xf numFmtId="0" fontId="0" fillId="5" borderId="41" xfId="0" applyFill="1" applyBorder="1" applyAlignment="1">
      <alignment horizontal="center" wrapText="1"/>
    </xf>
    <xf numFmtId="0" fontId="3" fillId="5" borderId="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20" fillId="5" borderId="51" xfId="0" applyFont="1" applyFill="1" applyBorder="1" applyAlignment="1">
      <alignment horizontal="center" wrapText="1"/>
    </xf>
    <xf numFmtId="20" fontId="8" fillId="7" borderId="2" xfId="0" applyNumberFormat="1" applyFont="1" applyFill="1" applyBorder="1" applyAlignment="1">
      <alignment horizontal="center" vertical="center"/>
    </xf>
    <xf numFmtId="20" fontId="8" fillId="7" borderId="3" xfId="0" applyNumberFormat="1" applyFont="1" applyFill="1" applyBorder="1" applyAlignment="1">
      <alignment horizontal="center" vertical="center"/>
    </xf>
    <xf numFmtId="20" fontId="8" fillId="7" borderId="6" xfId="0" applyNumberFormat="1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vertical="center"/>
    </xf>
    <xf numFmtId="0" fontId="14" fillId="2" borderId="26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47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53" xfId="0" applyFont="1" applyBorder="1" applyAlignment="1">
      <alignment wrapText="1"/>
    </xf>
    <xf numFmtId="0" fontId="2" fillId="0" borderId="45" xfId="0" applyFont="1" applyBorder="1"/>
    <xf numFmtId="0" fontId="2" fillId="0" borderId="0" xfId="0" applyFont="1"/>
    <xf numFmtId="0" fontId="10" fillId="0" borderId="0" xfId="0" applyFont="1" applyAlignment="1">
      <alignment horizontal="right"/>
    </xf>
    <xf numFmtId="0" fontId="32" fillId="0" borderId="28" xfId="0" applyFont="1" applyBorder="1" applyAlignment="1">
      <alignment horizontal="left"/>
    </xf>
    <xf numFmtId="20" fontId="0" fillId="7" borderId="2" xfId="0" applyNumberFormat="1" applyFill="1" applyBorder="1" applyAlignment="1">
      <alignment horizontal="center"/>
    </xf>
    <xf numFmtId="0" fontId="25" fillId="5" borderId="21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 textRotation="90"/>
    </xf>
    <xf numFmtId="0" fontId="25" fillId="0" borderId="2" xfId="0" applyFont="1" applyBorder="1"/>
    <xf numFmtId="0" fontId="2" fillId="0" borderId="68" xfId="0" applyFont="1" applyBorder="1"/>
    <xf numFmtId="49" fontId="0" fillId="0" borderId="69" xfId="0" applyNumberFormat="1" applyBorder="1" applyAlignment="1">
      <alignment horizontal="right"/>
    </xf>
    <xf numFmtId="0" fontId="2" fillId="0" borderId="70" xfId="0" applyFont="1" applyBorder="1"/>
    <xf numFmtId="0" fontId="2" fillId="0" borderId="11" xfId="0" applyFont="1" applyBorder="1"/>
    <xf numFmtId="49" fontId="0" fillId="0" borderId="61" xfId="0" applyNumberFormat="1" applyBorder="1" applyAlignment="1">
      <alignment horizontal="right"/>
    </xf>
    <xf numFmtId="49" fontId="0" fillId="0" borderId="71" xfId="0" applyNumberFormat="1" applyBorder="1" applyAlignment="1">
      <alignment horizontal="right"/>
    </xf>
    <xf numFmtId="49" fontId="0" fillId="0" borderId="68" xfId="0" applyNumberFormat="1" applyBorder="1" applyAlignment="1">
      <alignment horizontal="right"/>
    </xf>
    <xf numFmtId="0" fontId="2" fillId="0" borderId="72" xfId="0" applyFont="1" applyBorder="1" applyAlignment="1">
      <alignment wrapText="1"/>
    </xf>
    <xf numFmtId="0" fontId="15" fillId="0" borderId="68" xfId="0" applyFont="1" applyBorder="1" applyAlignment="1">
      <alignment horizontal="left" vertical="center" wrapText="1"/>
    </xf>
    <xf numFmtId="49" fontId="0" fillId="0" borderId="70" xfId="0" applyNumberFormat="1" applyBorder="1" applyAlignment="1">
      <alignment horizontal="right"/>
    </xf>
    <xf numFmtId="49" fontId="0" fillId="0" borderId="73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0" fontId="14" fillId="9" borderId="26" xfId="0" applyFont="1" applyFill="1" applyBorder="1" applyAlignment="1">
      <alignment horizontal="center" wrapText="1"/>
    </xf>
    <xf numFmtId="20" fontId="15" fillId="9" borderId="47" xfId="0" applyNumberFormat="1" applyFont="1" applyFill="1" applyBorder="1" applyAlignment="1">
      <alignment horizontal="center" vertical="center"/>
    </xf>
    <xf numFmtId="20" fontId="0" fillId="11" borderId="2" xfId="0" applyNumberFormat="1" applyFill="1" applyBorder="1" applyAlignment="1">
      <alignment horizontal="center" vertical="center"/>
    </xf>
    <xf numFmtId="49" fontId="0" fillId="11" borderId="2" xfId="0" applyNumberFormat="1" applyFill="1" applyBorder="1" applyAlignment="1">
      <alignment horizontal="center" vertical="center"/>
    </xf>
    <xf numFmtId="20" fontId="0" fillId="15" borderId="2" xfId="0" applyNumberFormat="1" applyFill="1" applyBorder="1" applyAlignment="1">
      <alignment horizontal="center" vertical="center"/>
    </xf>
    <xf numFmtId="49" fontId="0" fillId="15" borderId="2" xfId="0" applyNumberFormat="1" applyFill="1" applyBorder="1" applyAlignment="1">
      <alignment horizontal="center" vertical="center"/>
    </xf>
    <xf numFmtId="0" fontId="36" fillId="12" borderId="36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0" fontId="36" fillId="14" borderId="36" xfId="0" applyFont="1" applyFill="1" applyBorder="1" applyAlignment="1">
      <alignment horizontal="center"/>
    </xf>
    <xf numFmtId="0" fontId="36" fillId="14" borderId="24" xfId="0" applyFont="1" applyFill="1" applyBorder="1" applyAlignment="1">
      <alignment horizontal="center"/>
    </xf>
    <xf numFmtId="20" fontId="0" fillId="11" borderId="46" xfId="0" applyNumberFormat="1" applyFill="1" applyBorder="1" applyAlignment="1">
      <alignment horizontal="center" vertical="center"/>
    </xf>
    <xf numFmtId="49" fontId="0" fillId="11" borderId="46" xfId="0" applyNumberFormat="1" applyFill="1" applyBorder="1" applyAlignment="1">
      <alignment horizontal="center" vertical="center"/>
    </xf>
    <xf numFmtId="20" fontId="0" fillId="15" borderId="46" xfId="0" applyNumberFormat="1" applyFill="1" applyBorder="1" applyAlignment="1">
      <alignment horizontal="center" vertical="center"/>
    </xf>
    <xf numFmtId="49" fontId="0" fillId="15" borderId="46" xfId="0" applyNumberFormat="1" applyFill="1" applyBorder="1" applyAlignment="1">
      <alignment horizontal="center" vertical="center"/>
    </xf>
    <xf numFmtId="0" fontId="33" fillId="10" borderId="69" xfId="0" applyFont="1" applyFill="1" applyBorder="1" applyAlignment="1">
      <alignment horizontal="center" wrapText="1"/>
    </xf>
    <xf numFmtId="0" fontId="33" fillId="13" borderId="69" xfId="0" applyFont="1" applyFill="1" applyBorder="1" applyAlignment="1">
      <alignment horizontal="center" vertical="center"/>
    </xf>
    <xf numFmtId="0" fontId="13" fillId="0" borderId="75" xfId="0" applyFont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 wrapText="1"/>
    </xf>
    <xf numFmtId="0" fontId="9" fillId="4" borderId="23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37" fillId="4" borderId="37" xfId="0" applyFont="1" applyFill="1" applyBorder="1" applyAlignment="1">
      <alignment horizontal="center"/>
    </xf>
    <xf numFmtId="0" fontId="16" fillId="4" borderId="4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9" xfId="0" applyNumberFormat="1" applyFill="1" applyBorder="1" applyAlignment="1">
      <alignment horizontal="right"/>
    </xf>
    <xf numFmtId="20" fontId="7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7" fillId="7" borderId="3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38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0" fillId="7" borderId="4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20" fontId="8" fillId="11" borderId="2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20" fontId="8" fillId="15" borderId="2" xfId="0" applyNumberFormat="1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/>
    </xf>
    <xf numFmtId="20" fontId="8" fillId="0" borderId="46" xfId="0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20" fontId="7" fillId="16" borderId="3" xfId="0" applyNumberFormat="1" applyFont="1" applyFill="1" applyBorder="1" applyAlignment="1">
      <alignment horizontal="center" vertical="center"/>
    </xf>
    <xf numFmtId="0" fontId="22" fillId="16" borderId="3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/>
    </xf>
    <xf numFmtId="0" fontId="10" fillId="16" borderId="4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20" fontId="0" fillId="16" borderId="2" xfId="0" applyNumberFormat="1" applyFill="1" applyBorder="1" applyAlignment="1">
      <alignment horizontal="center" vertical="center"/>
    </xf>
    <xf numFmtId="0" fontId="17" fillId="16" borderId="40" xfId="0" applyFont="1" applyFill="1" applyBorder="1" applyAlignment="1">
      <alignment horizontal="center" vertical="center"/>
    </xf>
    <xf numFmtId="0" fontId="17" fillId="16" borderId="11" xfId="0" applyFont="1" applyFill="1" applyBorder="1" applyAlignment="1">
      <alignment horizontal="center" vertical="center"/>
    </xf>
    <xf numFmtId="20" fontId="15" fillId="16" borderId="47" xfId="0" applyNumberFormat="1" applyFont="1" applyFill="1" applyBorder="1" applyAlignment="1">
      <alignment horizontal="center" vertical="center"/>
    </xf>
    <xf numFmtId="20" fontId="8" fillId="16" borderId="2" xfId="0" applyNumberFormat="1" applyFont="1" applyFill="1" applyBorder="1" applyAlignment="1">
      <alignment horizontal="center" vertical="center"/>
    </xf>
    <xf numFmtId="20" fontId="8" fillId="16" borderId="3" xfId="0" applyNumberFormat="1" applyFont="1" applyFill="1" applyBorder="1" applyAlignment="1">
      <alignment horizontal="center" vertical="center"/>
    </xf>
    <xf numFmtId="20" fontId="8" fillId="16" borderId="6" xfId="0" applyNumberFormat="1" applyFont="1" applyFill="1" applyBorder="1" applyAlignment="1">
      <alignment horizontal="center" vertical="center"/>
    </xf>
    <xf numFmtId="20" fontId="8" fillId="16" borderId="46" xfId="0" applyNumberFormat="1" applyFont="1" applyFill="1" applyBorder="1" applyAlignment="1">
      <alignment horizontal="center" vertical="center"/>
    </xf>
    <xf numFmtId="20" fontId="7" fillId="17" borderId="3" xfId="0" applyNumberFormat="1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 wrapText="1"/>
    </xf>
    <xf numFmtId="0" fontId="38" fillId="17" borderId="3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0" fillId="17" borderId="45" xfId="0" applyFont="1" applyFill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center" vertical="center" wrapText="1"/>
    </xf>
    <xf numFmtId="20" fontId="0" fillId="17" borderId="2" xfId="0" applyNumberFormat="1" applyFill="1" applyBorder="1" applyAlignment="1">
      <alignment horizontal="center" vertical="center"/>
    </xf>
    <xf numFmtId="0" fontId="17" fillId="17" borderId="40" xfId="0" applyFont="1" applyFill="1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/>
    </xf>
    <xf numFmtId="49" fontId="0" fillId="17" borderId="46" xfId="0" applyNumberFormat="1" applyFill="1" applyBorder="1" applyAlignment="1">
      <alignment horizontal="center" vertical="center"/>
    </xf>
    <xf numFmtId="20" fontId="15" fillId="17" borderId="47" xfId="0" applyNumberFormat="1" applyFont="1" applyFill="1" applyBorder="1" applyAlignment="1">
      <alignment horizontal="center" vertical="center"/>
    </xf>
    <xf numFmtId="20" fontId="8" fillId="17" borderId="3" xfId="0" applyNumberFormat="1" applyFont="1" applyFill="1" applyBorder="1" applyAlignment="1">
      <alignment horizontal="center" vertical="center"/>
    </xf>
    <xf numFmtId="20" fontId="8" fillId="17" borderId="6" xfId="0" applyNumberFormat="1" applyFont="1" applyFill="1" applyBorder="1" applyAlignment="1">
      <alignment horizontal="center" vertical="center"/>
    </xf>
    <xf numFmtId="20" fontId="8" fillId="17" borderId="46" xfId="0" applyNumberFormat="1" applyFont="1" applyFill="1" applyBorder="1" applyAlignment="1">
      <alignment horizontal="center" vertical="center"/>
    </xf>
    <xf numFmtId="20" fontId="8" fillId="17" borderId="2" xfId="0" applyNumberFormat="1" applyFont="1" applyFill="1" applyBorder="1" applyAlignment="1">
      <alignment horizontal="center" vertical="center"/>
    </xf>
    <xf numFmtId="49" fontId="0" fillId="18" borderId="46" xfId="0" applyNumberFormat="1" applyFill="1" applyBorder="1" applyAlignment="1">
      <alignment horizontal="center" vertical="center"/>
    </xf>
    <xf numFmtId="0" fontId="40" fillId="19" borderId="69" xfId="0" applyFont="1" applyFill="1" applyBorder="1" applyAlignment="1">
      <alignment horizontal="center" vertical="center"/>
    </xf>
    <xf numFmtId="0" fontId="36" fillId="18" borderId="36" xfId="0" applyFont="1" applyFill="1" applyBorder="1" applyAlignment="1">
      <alignment horizontal="center"/>
    </xf>
    <xf numFmtId="0" fontId="36" fillId="18" borderId="24" xfId="0" applyFont="1" applyFill="1" applyBorder="1" applyAlignment="1">
      <alignment horizontal="center"/>
    </xf>
    <xf numFmtId="20" fontId="0" fillId="20" borderId="2" xfId="0" applyNumberFormat="1" applyFill="1" applyBorder="1" applyAlignment="1">
      <alignment horizontal="center" vertical="center"/>
    </xf>
    <xf numFmtId="1" fontId="0" fillId="11" borderId="2" xfId="0" applyNumberFormat="1" applyFill="1" applyBorder="1" applyAlignment="1">
      <alignment horizontal="center" vertical="center"/>
    </xf>
    <xf numFmtId="1" fontId="0" fillId="15" borderId="2" xfId="0" applyNumberFormat="1" applyFill="1" applyBorder="1" applyAlignment="1">
      <alignment horizontal="center" vertical="center"/>
    </xf>
    <xf numFmtId="1" fontId="0" fillId="20" borderId="2" xfId="0" applyNumberFormat="1" applyFill="1" applyBorder="1" applyAlignment="1">
      <alignment horizontal="center" vertical="center"/>
    </xf>
    <xf numFmtId="164" fontId="17" fillId="0" borderId="20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" fontId="0" fillId="11" borderId="46" xfId="0" applyNumberFormat="1" applyFill="1" applyBorder="1" applyAlignment="1">
      <alignment horizontal="center" vertical="center"/>
    </xf>
    <xf numFmtId="1" fontId="0" fillId="15" borderId="46" xfId="0" applyNumberFormat="1" applyFill="1" applyBorder="1" applyAlignment="1">
      <alignment horizontal="center" vertical="center"/>
    </xf>
    <xf numFmtId="1" fontId="0" fillId="18" borderId="46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7" fillId="4" borderId="44" xfId="0" applyFont="1" applyFill="1" applyBorder="1" applyAlignment="1">
      <alignment horizontal="center" wrapText="1"/>
    </xf>
    <xf numFmtId="0" fontId="20" fillId="5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16" borderId="6" xfId="0" applyFont="1" applyFill="1" applyBorder="1" applyAlignment="1">
      <alignment horizontal="center" vertical="center" wrapText="1"/>
    </xf>
    <xf numFmtId="0" fontId="20" fillId="17" borderId="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43" fillId="4" borderId="23" xfId="0" applyFont="1" applyFill="1" applyBorder="1" applyAlignment="1">
      <alignment horizontal="center"/>
    </xf>
    <xf numFmtId="0" fontId="39" fillId="5" borderId="45" xfId="0" applyFont="1" applyFill="1" applyBorder="1" applyAlignment="1">
      <alignment horizontal="center"/>
    </xf>
    <xf numFmtId="0" fontId="39" fillId="0" borderId="3" xfId="0" applyFont="1" applyBorder="1" applyAlignment="1">
      <alignment horizontal="center" vertical="center"/>
    </xf>
    <xf numFmtId="0" fontId="39" fillId="16" borderId="3" xfId="0" applyFont="1" applyFill="1" applyBorder="1" applyAlignment="1">
      <alignment horizontal="center" vertical="center"/>
    </xf>
    <xf numFmtId="0" fontId="39" fillId="17" borderId="3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0" borderId="0" xfId="0" applyFont="1"/>
    <xf numFmtId="0" fontId="44" fillId="3" borderId="76" xfId="0" applyFont="1" applyFill="1" applyBorder="1" applyAlignment="1">
      <alignment horizontal="center" vertical="center" wrapText="1"/>
    </xf>
    <xf numFmtId="0" fontId="45" fillId="7" borderId="77" xfId="0" applyFont="1" applyFill="1" applyBorder="1" applyAlignment="1">
      <alignment horizontal="center" vertical="center" wrapText="1"/>
    </xf>
    <xf numFmtId="0" fontId="44" fillId="21" borderId="76" xfId="0" applyFont="1" applyFill="1" applyBorder="1" applyAlignment="1">
      <alignment horizontal="center" vertical="center" wrapText="1"/>
    </xf>
    <xf numFmtId="1" fontId="44" fillId="21" borderId="76" xfId="0" applyNumberFormat="1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48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29" fillId="0" borderId="18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34" fillId="11" borderId="22" xfId="0" applyFont="1" applyFill="1" applyBorder="1" applyAlignment="1">
      <alignment horizontal="center" textRotation="90"/>
    </xf>
    <xf numFmtId="0" fontId="34" fillId="11" borderId="70" xfId="0" applyFont="1" applyFill="1" applyBorder="1" applyAlignment="1">
      <alignment horizontal="center" textRotation="90"/>
    </xf>
    <xf numFmtId="0" fontId="26" fillId="10" borderId="0" xfId="0" applyFont="1" applyFill="1" applyAlignment="1">
      <alignment horizontal="center" vertical="center" wrapText="1"/>
    </xf>
    <xf numFmtId="0" fontId="26" fillId="10" borderId="48" xfId="0" applyFont="1" applyFill="1" applyBorder="1" applyAlignment="1">
      <alignment horizontal="center" vertical="center" wrapText="1"/>
    </xf>
    <xf numFmtId="0" fontId="34" fillId="15" borderId="22" xfId="0" applyFont="1" applyFill="1" applyBorder="1" applyAlignment="1">
      <alignment horizontal="center" textRotation="90"/>
    </xf>
    <xf numFmtId="0" fontId="34" fillId="15" borderId="70" xfId="0" applyFont="1" applyFill="1" applyBorder="1" applyAlignment="1">
      <alignment horizontal="center" textRotation="90"/>
    </xf>
    <xf numFmtId="0" fontId="26" fillId="13" borderId="0" xfId="0" applyFont="1" applyFill="1" applyAlignment="1">
      <alignment horizontal="center" vertical="center" wrapText="1"/>
    </xf>
    <xf numFmtId="0" fontId="26" fillId="13" borderId="48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wrapText="1"/>
    </xf>
    <xf numFmtId="0" fontId="11" fillId="0" borderId="69" xfId="0" applyFont="1" applyBorder="1" applyAlignment="1">
      <alignment horizontal="center"/>
    </xf>
    <xf numFmtId="0" fontId="11" fillId="0" borderId="49" xfId="0" applyFont="1" applyBorder="1" applyAlignment="1">
      <alignment horizontal="center" textRotation="90"/>
    </xf>
    <xf numFmtId="0" fontId="11" fillId="0" borderId="50" xfId="0" applyFont="1" applyBorder="1" applyAlignment="1">
      <alignment horizontal="center" textRotation="90"/>
    </xf>
    <xf numFmtId="0" fontId="11" fillId="0" borderId="51" xfId="0" applyFont="1" applyBorder="1" applyAlignment="1">
      <alignment horizontal="center" textRotation="90"/>
    </xf>
    <xf numFmtId="0" fontId="11" fillId="0" borderId="52" xfId="0" applyFont="1" applyBorder="1" applyAlignment="1">
      <alignment horizontal="center" wrapText="1"/>
    </xf>
    <xf numFmtId="0" fontId="11" fillId="0" borderId="74" xfId="0" applyFont="1" applyBorder="1" applyAlignment="1">
      <alignment horizontal="center" wrapText="1"/>
    </xf>
    <xf numFmtId="0" fontId="33" fillId="10" borderId="52" xfId="0" applyFont="1" applyFill="1" applyBorder="1" applyAlignment="1">
      <alignment horizontal="center" wrapText="1"/>
    </xf>
    <xf numFmtId="0" fontId="33" fillId="10" borderId="74" xfId="0" applyFont="1" applyFill="1" applyBorder="1" applyAlignment="1">
      <alignment horizontal="center" wrapText="1"/>
    </xf>
    <xf numFmtId="0" fontId="33" fillId="13" borderId="52" xfId="0" applyFont="1" applyFill="1" applyBorder="1" applyAlignment="1">
      <alignment horizontal="center" vertical="center"/>
    </xf>
    <xf numFmtId="0" fontId="33" fillId="13" borderId="74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textRotation="90"/>
    </xf>
    <xf numFmtId="0" fontId="11" fillId="0" borderId="22" xfId="0" applyFont="1" applyBorder="1" applyAlignment="1">
      <alignment horizontal="center" textRotation="90"/>
    </xf>
    <xf numFmtId="0" fontId="11" fillId="0" borderId="43" xfId="0" applyFont="1" applyBorder="1" applyAlignment="1">
      <alignment horizontal="center" textRotation="90"/>
    </xf>
    <xf numFmtId="0" fontId="11" fillId="0" borderId="23" xfId="0" applyFont="1" applyBorder="1" applyAlignment="1">
      <alignment horizontal="center" textRotation="90"/>
    </xf>
    <xf numFmtId="0" fontId="11" fillId="0" borderId="44" xfId="0" applyFont="1" applyBorder="1" applyAlignment="1">
      <alignment horizontal="center" textRotation="90"/>
    </xf>
    <xf numFmtId="0" fontId="11" fillId="0" borderId="24" xfId="0" applyFont="1" applyBorder="1" applyAlignment="1">
      <alignment horizontal="center" textRotation="90"/>
    </xf>
    <xf numFmtId="0" fontId="34" fillId="10" borderId="35" xfId="0" applyFont="1" applyFill="1" applyBorder="1" applyAlignment="1">
      <alignment horizontal="center" textRotation="90"/>
    </xf>
    <xf numFmtId="0" fontId="34" fillId="10" borderId="46" xfId="0" applyFont="1" applyFill="1" applyBorder="1" applyAlignment="1">
      <alignment horizontal="center" textRotation="90"/>
    </xf>
    <xf numFmtId="0" fontId="34" fillId="10" borderId="30" xfId="0" applyFont="1" applyFill="1" applyBorder="1" applyAlignment="1">
      <alignment horizontal="center" textRotation="90"/>
    </xf>
    <xf numFmtId="0" fontId="34" fillId="13" borderId="35" xfId="0" applyFont="1" applyFill="1" applyBorder="1" applyAlignment="1">
      <alignment horizontal="center" textRotation="90"/>
    </xf>
    <xf numFmtId="0" fontId="34" fillId="13" borderId="46" xfId="0" applyFont="1" applyFill="1" applyBorder="1" applyAlignment="1">
      <alignment horizontal="center" textRotation="90"/>
    </xf>
    <xf numFmtId="0" fontId="34" fillId="13" borderId="30" xfId="0" applyFont="1" applyFill="1" applyBorder="1" applyAlignment="1">
      <alignment horizontal="center" textRotation="90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textRotation="90"/>
    </xf>
    <xf numFmtId="0" fontId="11" fillId="0" borderId="2" xfId="0" applyFont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11" fillId="0" borderId="39" xfId="0" applyFont="1" applyBorder="1" applyAlignment="1">
      <alignment horizontal="center" textRotation="90"/>
    </xf>
    <xf numFmtId="0" fontId="11" fillId="0" borderId="20" xfId="0" applyFont="1" applyBorder="1" applyAlignment="1">
      <alignment horizontal="center" textRotation="90"/>
    </xf>
    <xf numFmtId="0" fontId="11" fillId="0" borderId="41" xfId="0" applyFont="1" applyBorder="1" applyAlignment="1">
      <alignment horizontal="center" textRotation="90"/>
    </xf>
    <xf numFmtId="0" fontId="45" fillId="21" borderId="78" xfId="0" applyFont="1" applyFill="1" applyBorder="1" applyAlignment="1">
      <alignment horizontal="center" vertical="center" wrapText="1"/>
    </xf>
    <xf numFmtId="0" fontId="45" fillId="21" borderId="79" xfId="0" applyFont="1" applyFill="1" applyBorder="1" applyAlignment="1">
      <alignment horizontal="center" vertical="center" wrapText="1"/>
    </xf>
    <xf numFmtId="0" fontId="45" fillId="21" borderId="80" xfId="0" applyFont="1" applyFill="1" applyBorder="1" applyAlignment="1">
      <alignment horizontal="center" vertical="center" wrapText="1"/>
    </xf>
    <xf numFmtId="0" fontId="40" fillId="19" borderId="52" xfId="0" applyFont="1" applyFill="1" applyBorder="1" applyAlignment="1">
      <alignment horizontal="center" vertical="center"/>
    </xf>
    <xf numFmtId="0" fontId="40" fillId="19" borderId="74" xfId="0" applyFont="1" applyFill="1" applyBorder="1" applyAlignment="1">
      <alignment horizontal="center" vertical="center"/>
    </xf>
    <xf numFmtId="0" fontId="42" fillId="19" borderId="35" xfId="0" applyFont="1" applyFill="1" applyBorder="1" applyAlignment="1">
      <alignment horizontal="center" textRotation="90"/>
    </xf>
    <xf numFmtId="0" fontId="42" fillId="19" borderId="46" xfId="0" applyFont="1" applyFill="1" applyBorder="1" applyAlignment="1">
      <alignment horizontal="center" textRotation="90"/>
    </xf>
    <xf numFmtId="0" fontId="42" fillId="19" borderId="30" xfId="0" applyFont="1" applyFill="1" applyBorder="1" applyAlignment="1">
      <alignment horizontal="center" textRotation="90"/>
    </xf>
    <xf numFmtId="0" fontId="7" fillId="0" borderId="32" xfId="0" applyFont="1" applyBorder="1" applyAlignment="1">
      <alignment horizontal="center" vertical="center"/>
    </xf>
    <xf numFmtId="0" fontId="34" fillId="20" borderId="22" xfId="0" applyFont="1" applyFill="1" applyBorder="1" applyAlignment="1">
      <alignment horizontal="center" textRotation="90"/>
    </xf>
    <xf numFmtId="0" fontId="34" fillId="20" borderId="70" xfId="0" applyFont="1" applyFill="1" applyBorder="1" applyAlignment="1">
      <alignment horizontal="center" textRotation="90"/>
    </xf>
    <xf numFmtId="0" fontId="41" fillId="19" borderId="0" xfId="0" applyFont="1" applyFill="1" applyAlignment="1">
      <alignment horizontal="center" vertical="center" wrapText="1"/>
    </xf>
    <xf numFmtId="0" fontId="41" fillId="19" borderId="48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textRotation="90"/>
    </xf>
    <xf numFmtId="0" fontId="11" fillId="0" borderId="52" xfId="0" applyFont="1" applyBorder="1" applyAlignment="1">
      <alignment horizontal="center" textRotation="90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textRotation="90"/>
    </xf>
    <xf numFmtId="0" fontId="11" fillId="0" borderId="57" xfId="0" applyFont="1" applyBorder="1" applyAlignment="1">
      <alignment horizontal="center" textRotation="90"/>
    </xf>
    <xf numFmtId="0" fontId="12" fillId="0" borderId="56" xfId="0" applyFont="1" applyBorder="1" applyAlignment="1">
      <alignment horizontal="center" textRotation="90"/>
    </xf>
    <xf numFmtId="0" fontId="11" fillId="0" borderId="58" xfId="0" applyFont="1" applyBorder="1" applyAlignment="1">
      <alignment horizontal="center" textRotation="90"/>
    </xf>
    <xf numFmtId="0" fontId="12" fillId="0" borderId="35" xfId="0" applyFont="1" applyBorder="1" applyAlignment="1">
      <alignment horizontal="center" textRotation="90"/>
    </xf>
    <xf numFmtId="0" fontId="11" fillId="0" borderId="34" xfId="0" applyFont="1" applyBorder="1" applyAlignment="1">
      <alignment horizontal="center" textRotation="90"/>
    </xf>
    <xf numFmtId="0" fontId="11" fillId="0" borderId="35" xfId="0" applyFont="1" applyBorder="1" applyAlignment="1">
      <alignment horizontal="center" textRotation="90"/>
    </xf>
    <xf numFmtId="0" fontId="11" fillId="0" borderId="46" xfId="0" applyFont="1" applyBorder="1" applyAlignment="1">
      <alignment horizontal="center" textRotation="90"/>
    </xf>
    <xf numFmtId="0" fontId="11" fillId="0" borderId="30" xfId="0" applyFont="1" applyBorder="1" applyAlignment="1">
      <alignment horizontal="center" textRotation="90"/>
    </xf>
    <xf numFmtId="0" fontId="11" fillId="0" borderId="55" xfId="0" applyFont="1" applyBorder="1" applyAlignment="1">
      <alignment horizontal="center" textRotation="90"/>
    </xf>
    <xf numFmtId="0" fontId="11" fillId="0" borderId="59" xfId="0" applyFont="1" applyBorder="1" applyAlignment="1">
      <alignment horizontal="center" textRotation="90"/>
    </xf>
    <xf numFmtId="0" fontId="11" fillId="0" borderId="62" xfId="0" applyFont="1" applyBorder="1" applyAlignment="1">
      <alignment horizontal="center" textRotation="90"/>
    </xf>
    <xf numFmtId="0" fontId="11" fillId="0" borderId="56" xfId="0" applyFont="1" applyBorder="1" applyAlignment="1">
      <alignment horizontal="center" textRotation="90"/>
    </xf>
    <xf numFmtId="0" fontId="11" fillId="0" borderId="60" xfId="0" applyFont="1" applyBorder="1" applyAlignment="1">
      <alignment horizontal="center" textRotation="90"/>
    </xf>
    <xf numFmtId="0" fontId="11" fillId="0" borderId="63" xfId="0" applyFont="1" applyBorder="1" applyAlignment="1">
      <alignment horizontal="center" textRotation="90"/>
    </xf>
    <xf numFmtId="0" fontId="11" fillId="8" borderId="49" xfId="0" applyFont="1" applyFill="1" applyBorder="1" applyAlignment="1">
      <alignment horizontal="center" textRotation="90"/>
    </xf>
    <xf numFmtId="0" fontId="11" fillId="8" borderId="50" xfId="0" applyFont="1" applyFill="1" applyBorder="1" applyAlignment="1">
      <alignment horizontal="center" textRotation="90"/>
    </xf>
    <xf numFmtId="0" fontId="11" fillId="8" borderId="51" xfId="0" applyFont="1" applyFill="1" applyBorder="1" applyAlignment="1">
      <alignment horizontal="center" textRotation="90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/>
    </xf>
    <xf numFmtId="0" fontId="30" fillId="6" borderId="20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20" xfId="0" applyFont="1" applyBorder="1"/>
    <xf numFmtId="0" fontId="11" fillId="8" borderId="1" xfId="0" applyFont="1" applyFill="1" applyBorder="1" applyAlignment="1">
      <alignment horizontal="center" textRotation="90"/>
    </xf>
    <xf numFmtId="0" fontId="11" fillId="8" borderId="2" xfId="0" applyFont="1" applyFill="1" applyBorder="1" applyAlignment="1">
      <alignment horizontal="center" textRotation="90"/>
    </xf>
    <xf numFmtId="0" fontId="11" fillId="8" borderId="10" xfId="0" applyFont="1" applyFill="1" applyBorder="1" applyAlignment="1">
      <alignment horizontal="center" textRotation="90"/>
    </xf>
    <xf numFmtId="0" fontId="11" fillId="8" borderId="39" xfId="0" applyFont="1" applyFill="1" applyBorder="1" applyAlignment="1">
      <alignment horizontal="center" textRotation="90"/>
    </xf>
    <xf numFmtId="0" fontId="11" fillId="8" borderId="20" xfId="0" applyFont="1" applyFill="1" applyBorder="1" applyAlignment="1">
      <alignment horizontal="center" textRotation="90"/>
    </xf>
    <xf numFmtId="0" fontId="11" fillId="8" borderId="41" xfId="0" applyFont="1" applyFill="1" applyBorder="1" applyAlignment="1">
      <alignment horizontal="center" textRotation="90"/>
    </xf>
    <xf numFmtId="0" fontId="11" fillId="8" borderId="35" xfId="0" applyFont="1" applyFill="1" applyBorder="1" applyAlignment="1">
      <alignment horizontal="center" textRotation="90"/>
    </xf>
    <xf numFmtId="0" fontId="11" fillId="8" borderId="46" xfId="0" applyFont="1" applyFill="1" applyBorder="1" applyAlignment="1">
      <alignment horizontal="center" textRotation="90"/>
    </xf>
    <xf numFmtId="0" fontId="11" fillId="8" borderId="30" xfId="0" applyFont="1" applyFill="1" applyBorder="1" applyAlignment="1">
      <alignment horizontal="center" textRotation="90"/>
    </xf>
    <xf numFmtId="0" fontId="11" fillId="5" borderId="45" xfId="0" applyFont="1" applyFill="1" applyBorder="1" applyAlignment="1">
      <alignment horizontal="center" textRotation="90"/>
    </xf>
    <xf numFmtId="0" fontId="11" fillId="5" borderId="50" xfId="0" applyFont="1" applyFill="1" applyBorder="1" applyAlignment="1">
      <alignment horizontal="center" textRotation="90"/>
    </xf>
    <xf numFmtId="0" fontId="11" fillId="8" borderId="55" xfId="0" applyFont="1" applyFill="1" applyBorder="1" applyAlignment="1">
      <alignment horizontal="center" textRotation="90"/>
    </xf>
    <xf numFmtId="0" fontId="11" fillId="8" borderId="59" xfId="0" applyFont="1" applyFill="1" applyBorder="1" applyAlignment="1">
      <alignment horizontal="center" textRotation="90"/>
    </xf>
    <xf numFmtId="0" fontId="11" fillId="8" borderId="62" xfId="0" applyFont="1" applyFill="1" applyBorder="1" applyAlignment="1">
      <alignment horizontal="center" textRotation="90"/>
    </xf>
    <xf numFmtId="0" fontId="11" fillId="8" borderId="56" xfId="0" applyFont="1" applyFill="1" applyBorder="1" applyAlignment="1">
      <alignment horizontal="center" textRotation="90"/>
    </xf>
    <xf numFmtId="0" fontId="11" fillId="8" borderId="60" xfId="0" applyFont="1" applyFill="1" applyBorder="1" applyAlignment="1">
      <alignment horizontal="center" textRotation="90"/>
    </xf>
    <xf numFmtId="0" fontId="11" fillId="8" borderId="63" xfId="0" applyFont="1" applyFill="1" applyBorder="1" applyAlignment="1">
      <alignment horizontal="center" textRotation="90"/>
    </xf>
    <xf numFmtId="0" fontId="4" fillId="0" borderId="45" xfId="0" applyFont="1" applyBorder="1"/>
    <xf numFmtId="0" fontId="4" fillId="0" borderId="47" xfId="0" applyFont="1" applyBorder="1"/>
    <xf numFmtId="0" fontId="29" fillId="6" borderId="3" xfId="0" applyFont="1" applyFill="1" applyBorder="1" applyAlignment="1">
      <alignment horizontal="center" vertical="center"/>
    </xf>
    <xf numFmtId="16" fontId="7" fillId="0" borderId="0" xfId="0" applyNumberFormat="1" applyFont="1"/>
    <xf numFmtId="0" fontId="47" fillId="9" borderId="42" xfId="0" applyFont="1" applyFill="1" applyBorder="1" applyAlignment="1">
      <alignment horizontal="center"/>
    </xf>
    <xf numFmtId="0" fontId="47" fillId="9" borderId="81" xfId="0" applyFont="1" applyFill="1" applyBorder="1" applyAlignment="1">
      <alignment horizontal="center"/>
    </xf>
    <xf numFmtId="0" fontId="7" fillId="22" borderId="42" xfId="0" applyFont="1" applyFill="1" applyBorder="1" applyAlignment="1">
      <alignment horizontal="center" vertical="center" textRotation="90"/>
    </xf>
    <xf numFmtId="0" fontId="7" fillId="4" borderId="43" xfId="0" applyFont="1" applyFill="1" applyBorder="1" applyAlignment="1">
      <alignment horizontal="center" vertical="center" textRotation="90"/>
    </xf>
    <xf numFmtId="0" fontId="7" fillId="22" borderId="81" xfId="0" applyFont="1" applyFill="1" applyBorder="1" applyAlignment="1">
      <alignment horizontal="center" vertical="center" textRotation="90"/>
    </xf>
    <xf numFmtId="0" fontId="7" fillId="23" borderId="42" xfId="0" applyFont="1" applyFill="1" applyBorder="1" applyAlignment="1">
      <alignment horizontal="center" vertical="center" textRotation="90"/>
    </xf>
    <xf numFmtId="0" fontId="48" fillId="24" borderId="38" xfId="0" applyFont="1" applyFill="1" applyBorder="1" applyAlignment="1">
      <alignment horizontal="center" vertical="center" textRotation="90"/>
    </xf>
    <xf numFmtId="0" fontId="7" fillId="11" borderId="44" xfId="0" applyFont="1" applyFill="1" applyBorder="1" applyAlignment="1">
      <alignment horizontal="center" vertical="center" textRotation="90"/>
    </xf>
    <xf numFmtId="0" fontId="7" fillId="25" borderId="42" xfId="0" applyFont="1" applyFill="1" applyBorder="1" applyAlignment="1">
      <alignment horizontal="center" vertical="center" textRotation="90"/>
    </xf>
    <xf numFmtId="0" fontId="7" fillId="25" borderId="43" xfId="0" applyFont="1" applyFill="1" applyBorder="1" applyAlignment="1">
      <alignment horizontal="center" vertical="center" textRotation="90"/>
    </xf>
    <xf numFmtId="0" fontId="7" fillId="25" borderId="81" xfId="0" applyFont="1" applyFill="1" applyBorder="1" applyAlignment="1">
      <alignment horizontal="center" vertical="center" textRotation="90"/>
    </xf>
    <xf numFmtId="0" fontId="7" fillId="25" borderId="38" xfId="0" applyFont="1" applyFill="1" applyBorder="1" applyAlignment="1">
      <alignment horizontal="center" vertical="center" textRotation="90"/>
    </xf>
    <xf numFmtId="0" fontId="7" fillId="25" borderId="82" xfId="0" applyFont="1" applyFill="1" applyBorder="1" applyAlignment="1">
      <alignment horizontal="center" vertical="center" textRotation="90"/>
    </xf>
    <xf numFmtId="0" fontId="7" fillId="25" borderId="44" xfId="0" applyFont="1" applyFill="1" applyBorder="1" applyAlignment="1">
      <alignment horizontal="center" vertical="center" textRotation="90"/>
    </xf>
    <xf numFmtId="0" fontId="7" fillId="0" borderId="53" xfId="0" applyFont="1" applyBorder="1" applyAlignment="1">
      <alignment horizontal="center" vertical="center" textRotation="90"/>
    </xf>
    <xf numFmtId="0" fontId="7" fillId="0" borderId="47" xfId="0" applyFont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/>
    </xf>
    <xf numFmtId="0" fontId="7" fillId="0" borderId="0" xfId="0" applyFont="1" applyAlignment="1">
      <alignment horizontal="right" vertical="center" textRotation="90"/>
    </xf>
    <xf numFmtId="0" fontId="7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22" fillId="5" borderId="9" xfId="0" applyFont="1" applyFill="1" applyBorder="1" applyAlignment="1">
      <alignment vertical="center"/>
    </xf>
    <xf numFmtId="1" fontId="49" fillId="5" borderId="4" xfId="0" applyNumberFormat="1" applyFont="1" applyFill="1" applyBorder="1" applyAlignment="1">
      <alignment horizontal="center" vertical="center"/>
    </xf>
    <xf numFmtId="1" fontId="49" fillId="5" borderId="15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83" xfId="0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0" fillId="5" borderId="3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51" fillId="5" borderId="2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2" fillId="5" borderId="53" xfId="0" applyFont="1" applyFill="1" applyBorder="1" applyAlignment="1">
      <alignment vertical="center"/>
    </xf>
    <xf numFmtId="0" fontId="52" fillId="5" borderId="47" xfId="0" applyFont="1" applyFill="1" applyBorder="1" applyAlignment="1">
      <alignment vertical="center"/>
    </xf>
    <xf numFmtId="0" fontId="52" fillId="5" borderId="50" xfId="0" applyFont="1" applyFill="1" applyBorder="1" applyAlignment="1">
      <alignment vertical="center"/>
    </xf>
    <xf numFmtId="0" fontId="0" fillId="0" borderId="0" xfId="0" applyAlignment="1">
      <alignment horizontal="right"/>
    </xf>
    <xf numFmtId="20" fontId="8" fillId="2" borderId="2" xfId="0" applyNumberFormat="1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45" xfId="0" applyNumberFormat="1" applyFont="1" applyFill="1" applyBorder="1" applyAlignment="1">
      <alignment horizontal="center" vertical="center"/>
    </xf>
    <xf numFmtId="1" fontId="8" fillId="22" borderId="2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" fontId="8" fillId="22" borderId="45" xfId="0" applyNumberFormat="1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21" fillId="24" borderId="46" xfId="0" applyFont="1" applyFill="1" applyBorder="1" applyAlignment="1">
      <alignment horizontal="center" vertical="center"/>
    </xf>
    <xf numFmtId="1" fontId="8" fillId="11" borderId="6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22" borderId="4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3" fillId="0" borderId="53" xfId="0" applyFont="1" applyBorder="1" applyAlignment="1">
      <alignment vertical="center" wrapText="1"/>
    </xf>
    <xf numFmtId="0" fontId="53" fillId="0" borderId="47" xfId="0" applyFont="1" applyBorder="1" applyAlignment="1">
      <alignment vertical="center" wrapText="1"/>
    </xf>
    <xf numFmtId="0" fontId="53" fillId="0" borderId="5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54" fillId="0" borderId="53" xfId="0" applyFont="1" applyBorder="1" applyAlignment="1">
      <alignment vertical="center" wrapText="1"/>
    </xf>
    <xf numFmtId="0" fontId="54" fillId="0" borderId="47" xfId="0" applyFont="1" applyBorder="1" applyAlignment="1">
      <alignment vertical="center" wrapText="1"/>
    </xf>
    <xf numFmtId="0" fontId="54" fillId="0" borderId="50" xfId="0" applyFont="1" applyBorder="1" applyAlignment="1">
      <alignment vertical="center" wrapText="1"/>
    </xf>
    <xf numFmtId="0" fontId="51" fillId="25" borderId="6" xfId="0" applyFont="1" applyFill="1" applyBorder="1" applyAlignment="1">
      <alignment horizontal="center" vertical="center"/>
    </xf>
    <xf numFmtId="0" fontId="55" fillId="0" borderId="53" xfId="0" applyFont="1" applyBorder="1" applyAlignment="1">
      <alignment vertical="center" wrapText="1"/>
    </xf>
    <xf numFmtId="0" fontId="55" fillId="0" borderId="47" xfId="0" applyFont="1" applyBorder="1" applyAlignment="1">
      <alignment vertical="center" wrapText="1"/>
    </xf>
    <xf numFmtId="0" fontId="55" fillId="0" borderId="50" xfId="0" applyFont="1" applyBorder="1" applyAlignment="1">
      <alignment vertical="center" wrapText="1"/>
    </xf>
    <xf numFmtId="0" fontId="28" fillId="7" borderId="6" xfId="0" applyFont="1" applyFill="1" applyBorder="1" applyAlignment="1">
      <alignment vertical="center"/>
    </xf>
    <xf numFmtId="164" fontId="8" fillId="7" borderId="2" xfId="0" applyNumberFormat="1" applyFont="1" applyFill="1" applyBorder="1" applyAlignment="1">
      <alignment horizontal="center" vertical="center"/>
    </xf>
    <xf numFmtId="164" fontId="8" fillId="7" borderId="45" xfId="0" applyNumberFormat="1" applyFont="1" applyFill="1" applyBorder="1" applyAlignment="1">
      <alignment horizontal="center" vertical="center"/>
    </xf>
    <xf numFmtId="1" fontId="8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56" fillId="7" borderId="53" xfId="0" applyFont="1" applyFill="1" applyBorder="1" applyAlignment="1">
      <alignment vertical="center" wrapText="1"/>
    </xf>
    <xf numFmtId="0" fontId="56" fillId="7" borderId="47" xfId="0" applyFont="1" applyFill="1" applyBorder="1" applyAlignment="1">
      <alignment vertical="center" wrapText="1"/>
    </xf>
    <xf numFmtId="0" fontId="56" fillId="7" borderId="50" xfId="0" applyFont="1" applyFill="1" applyBorder="1" applyAlignment="1">
      <alignment vertical="center" wrapText="1"/>
    </xf>
    <xf numFmtId="1" fontId="51" fillId="11" borderId="6" xfId="0" applyNumberFormat="1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left" vertical="center" wrapText="1"/>
    </xf>
    <xf numFmtId="0" fontId="17" fillId="2" borderId="47" xfId="0" applyFont="1" applyFill="1" applyBorder="1" applyAlignment="1">
      <alignment horizontal="left" vertical="center" wrapText="1"/>
    </xf>
    <xf numFmtId="0" fontId="17" fillId="2" borderId="50" xfId="0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vertical="center" wrapText="1"/>
    </xf>
    <xf numFmtId="0" fontId="16" fillId="2" borderId="47" xfId="0" applyFont="1" applyFill="1" applyBorder="1" applyAlignment="1">
      <alignment vertical="center" wrapText="1"/>
    </xf>
    <xf numFmtId="0" fontId="16" fillId="2" borderId="50" xfId="0" applyFont="1" applyFill="1" applyBorder="1" applyAlignment="1">
      <alignment vertical="center" wrapText="1"/>
    </xf>
    <xf numFmtId="49" fontId="0" fillId="5" borderId="10" xfId="0" applyNumberFormat="1" applyFill="1" applyBorder="1" applyAlignment="1">
      <alignment horizontal="center" vertical="center"/>
    </xf>
    <xf numFmtId="0" fontId="22" fillId="5" borderId="17" xfId="0" applyFont="1" applyFill="1" applyBorder="1" applyAlignment="1">
      <alignment vertical="center"/>
    </xf>
    <xf numFmtId="1" fontId="49" fillId="5" borderId="10" xfId="0" applyNumberFormat="1" applyFont="1" applyFill="1" applyBorder="1" applyAlignment="1">
      <alignment horizontal="center" vertical="center"/>
    </xf>
    <xf numFmtId="1" fontId="49" fillId="5" borderId="16" xfId="0" applyNumberFormat="1" applyFon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0" fillId="5" borderId="3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51" fillId="5" borderId="41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52" fillId="5" borderId="54" xfId="0" applyFont="1" applyFill="1" applyBorder="1" applyAlignment="1">
      <alignment vertical="center"/>
    </xf>
    <xf numFmtId="0" fontId="52" fillId="5" borderId="84" xfId="0" applyFont="1" applyFill="1" applyBorder="1" applyAlignment="1">
      <alignment vertical="center"/>
    </xf>
    <xf numFmtId="0" fontId="52" fillId="5" borderId="5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9" fillId="22" borderId="70" xfId="0" applyNumberFormat="1" applyFont="1" applyFill="1" applyBorder="1" applyAlignment="1">
      <alignment horizontal="center" vertical="center"/>
    </xf>
    <xf numFmtId="0" fontId="29" fillId="4" borderId="73" xfId="0" applyFont="1" applyFill="1" applyBorder="1" applyAlignment="1">
      <alignment horizontal="center" vertical="center"/>
    </xf>
    <xf numFmtId="1" fontId="29" fillId="22" borderId="85" xfId="0" applyNumberFormat="1" applyFont="1" applyFill="1" applyBorder="1" applyAlignment="1">
      <alignment horizontal="center" vertical="center"/>
    </xf>
    <xf numFmtId="0" fontId="29" fillId="23" borderId="70" xfId="0" applyFont="1" applyFill="1" applyBorder="1" applyAlignment="1">
      <alignment horizontal="center" vertical="center"/>
    </xf>
    <xf numFmtId="0" fontId="48" fillId="24" borderId="69" xfId="0" applyFont="1" applyFill="1" applyBorder="1" applyAlignment="1">
      <alignment horizontal="center" vertical="center"/>
    </xf>
    <xf numFmtId="0" fontId="29" fillId="11" borderId="11" xfId="0" applyFont="1" applyFill="1" applyBorder="1" applyAlignment="1">
      <alignment horizontal="center" vertical="center"/>
    </xf>
    <xf numFmtId="0" fontId="29" fillId="25" borderId="70" xfId="0" applyFont="1" applyFill="1" applyBorder="1" applyAlignment="1">
      <alignment horizontal="center" vertical="center"/>
    </xf>
    <xf numFmtId="0" fontId="29" fillId="25" borderId="73" xfId="0" applyFont="1" applyFill="1" applyBorder="1" applyAlignment="1">
      <alignment horizontal="center" vertical="center"/>
    </xf>
    <xf numFmtId="0" fontId="29" fillId="25" borderId="85" xfId="0" applyFont="1" applyFill="1" applyBorder="1" applyAlignment="1">
      <alignment horizontal="center" vertical="center"/>
    </xf>
    <xf numFmtId="0" fontId="29" fillId="25" borderId="69" xfId="0" applyFont="1" applyFill="1" applyBorder="1" applyAlignment="1">
      <alignment horizontal="center" vertical="center"/>
    </xf>
    <xf numFmtId="0" fontId="29" fillId="25" borderId="40" xfId="0" applyFont="1" applyFill="1" applyBorder="1" applyAlignment="1">
      <alignment horizontal="center" vertical="center"/>
    </xf>
    <xf numFmtId="0" fontId="29" fillId="17" borderId="11" xfId="0" applyFont="1" applyFill="1" applyBorder="1" applyAlignment="1">
      <alignment horizontal="center" vertical="center"/>
    </xf>
    <xf numFmtId="0" fontId="52" fillId="2" borderId="18" xfId="0" applyFont="1" applyFill="1" applyBorder="1" applyAlignment="1">
      <alignment horizontal="left" vertical="top" wrapText="1"/>
    </xf>
    <xf numFmtId="0" fontId="52" fillId="2" borderId="26" xfId="0" applyFont="1" applyFill="1" applyBorder="1" applyAlignment="1">
      <alignment horizontal="left" vertical="top" wrapText="1"/>
    </xf>
    <xf numFmtId="0" fontId="52" fillId="2" borderId="27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7" fillId="1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22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center" vertical="center" textRotation="90"/>
    </xf>
    <xf numFmtId="0" fontId="7" fillId="22" borderId="16" xfId="0" applyFont="1" applyFill="1" applyBorder="1" applyAlignment="1">
      <alignment horizontal="center" vertical="center" textRotation="90"/>
    </xf>
    <xf numFmtId="0" fontId="7" fillId="23" borderId="10" xfId="0" applyFont="1" applyFill="1" applyBorder="1" applyAlignment="1">
      <alignment horizontal="center" vertical="center" textRotation="90"/>
    </xf>
    <xf numFmtId="0" fontId="48" fillId="24" borderId="30" xfId="0" applyFont="1" applyFill="1" applyBorder="1" applyAlignment="1">
      <alignment horizontal="center" vertical="center" textRotation="90"/>
    </xf>
    <xf numFmtId="0" fontId="7" fillId="11" borderId="17" xfId="0" applyFont="1" applyFill="1" applyBorder="1" applyAlignment="1">
      <alignment horizontal="center" vertical="center" textRotation="90"/>
    </xf>
    <xf numFmtId="0" fontId="7" fillId="25" borderId="10" xfId="0" applyFont="1" applyFill="1" applyBorder="1" applyAlignment="1">
      <alignment horizontal="center" vertical="center" textRotation="90"/>
    </xf>
    <xf numFmtId="0" fontId="7" fillId="25" borderId="7" xfId="0" applyFont="1" applyFill="1" applyBorder="1" applyAlignment="1">
      <alignment horizontal="center" vertical="center" textRotation="90"/>
    </xf>
    <xf numFmtId="0" fontId="7" fillId="25" borderId="16" xfId="0" applyFont="1" applyFill="1" applyBorder="1" applyAlignment="1">
      <alignment horizontal="center" vertical="center" textRotation="90"/>
    </xf>
    <xf numFmtId="0" fontId="7" fillId="25" borderId="30" xfId="0" applyFont="1" applyFill="1" applyBorder="1" applyAlignment="1">
      <alignment horizontal="center" vertical="center" textRotation="90"/>
    </xf>
    <xf numFmtId="0" fontId="7" fillId="25" borderId="41" xfId="0" applyFont="1" applyFill="1" applyBorder="1" applyAlignment="1">
      <alignment horizontal="center" vertical="center" textRotation="90"/>
    </xf>
    <xf numFmtId="0" fontId="7" fillId="17" borderId="17" xfId="0" applyFont="1" applyFill="1" applyBorder="1" applyAlignment="1">
      <alignment horizontal="center" vertical="center" textRotation="90"/>
    </xf>
    <xf numFmtId="0" fontId="52" fillId="2" borderId="75" xfId="0" applyFont="1" applyFill="1" applyBorder="1" applyAlignment="1">
      <alignment horizontal="left" vertical="top" wrapText="1"/>
    </xf>
    <xf numFmtId="0" fontId="52" fillId="2" borderId="28" xfId="0" applyFont="1" applyFill="1" applyBorder="1" applyAlignment="1">
      <alignment horizontal="left" vertical="top" wrapText="1"/>
    </xf>
    <xf numFmtId="0" fontId="52" fillId="2" borderId="29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1" fontId="0" fillId="0" borderId="0" xfId="0" applyNumberFormat="1" applyAlignment="1">
      <alignment vertic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8BE1FF"/>
      <color rgb="FFC9F1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Daily%20tour%20Sheet%202024.02.26.xlsx" TargetMode="External"/><Relationship Id="rId1" Type="http://schemas.openxmlformats.org/officeDocument/2006/relationships/externalLinkPath" Target="Daily%20tour%20Sheet%202024.02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02.26 (v3)"/>
      <sheetName val="02.26 (v2)"/>
      <sheetName val="Sheet2"/>
      <sheetName val="Sheet1"/>
    </sheetNames>
    <sheetDataSet>
      <sheetData sheetId="0"/>
      <sheetData sheetId="1">
        <row r="5">
          <cell r="A5">
            <v>0.41666666666666669</v>
          </cell>
          <cell r="F5" t="str">
            <v>Suzanne</v>
          </cell>
          <cell r="H5">
            <v>3372</v>
          </cell>
          <cell r="I5">
            <v>3382</v>
          </cell>
          <cell r="T5">
            <v>0</v>
          </cell>
          <cell r="U5">
            <v>0</v>
          </cell>
          <cell r="V5">
            <v>4</v>
          </cell>
          <cell r="W5">
            <v>0</v>
          </cell>
          <cell r="X5">
            <v>3</v>
          </cell>
          <cell r="Y5" t="str">
            <v>3372, 3373,3374- test photos. 
3378 dark photo</v>
          </cell>
        </row>
        <row r="6">
          <cell r="A6">
            <v>0.45833333333333331</v>
          </cell>
          <cell r="F6" t="str">
            <v>Jerry</v>
          </cell>
          <cell r="H6">
            <v>3383</v>
          </cell>
          <cell r="I6">
            <v>3390</v>
          </cell>
          <cell r="T6">
            <v>0</v>
          </cell>
          <cell r="U6">
            <v>0</v>
          </cell>
          <cell r="V6">
            <v>3</v>
          </cell>
          <cell r="W6">
            <v>1</v>
          </cell>
          <cell r="X6">
            <v>4</v>
          </cell>
        </row>
        <row r="7">
          <cell r="A7">
            <v>0.5</v>
          </cell>
          <cell r="F7" t="str">
            <v>Suzanne</v>
          </cell>
          <cell r="H7">
            <v>3391</v>
          </cell>
          <cell r="I7">
            <v>3407</v>
          </cell>
          <cell r="T7">
            <v>0</v>
          </cell>
          <cell r="U7">
            <v>0</v>
          </cell>
          <cell r="V7">
            <v>1</v>
          </cell>
          <cell r="W7">
            <v>3</v>
          </cell>
          <cell r="X7">
            <v>11</v>
          </cell>
          <cell r="Y7" t="str">
            <v>#3394 &amp; 3399 were stolen</v>
          </cell>
        </row>
        <row r="8">
          <cell r="A8">
            <v>8.3333333333333329E-2</v>
          </cell>
          <cell r="F8" t="str">
            <v>Sammye</v>
          </cell>
          <cell r="H8">
            <v>3408</v>
          </cell>
          <cell r="I8">
            <v>3414</v>
          </cell>
          <cell r="T8">
            <v>0</v>
          </cell>
          <cell r="U8">
            <v>0</v>
          </cell>
          <cell r="V8">
            <v>4</v>
          </cell>
          <cell r="W8">
            <v>0</v>
          </cell>
          <cell r="X8">
            <v>3</v>
          </cell>
        </row>
        <row r="9">
          <cell r="A9">
            <v>0.10416666666666667</v>
          </cell>
          <cell r="F9" t="str">
            <v>Jerry</v>
          </cell>
          <cell r="H9" t="str">
            <v>-</v>
          </cell>
          <cell r="I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Group VIP photo → [NE GAP]; i would print 2612
Print → one 5x7 / person 
Printed 41; Rastered 2612</v>
          </cell>
        </row>
        <row r="10">
          <cell r="A10">
            <v>0.14583333333333334</v>
          </cell>
          <cell r="F10" t="str">
            <v>Todd</v>
          </cell>
          <cell r="H10" t="str">
            <v>-</v>
          </cell>
          <cell r="I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Group VIP photo → [NE GAP]; 
Print → one 5x7 / person 
Printed 11 ; Rastered 2616</v>
          </cell>
        </row>
        <row r="11">
          <cell r="A11">
            <v>0.16666666666666666</v>
          </cell>
          <cell r="F11" t="str">
            <v>Sammye</v>
          </cell>
          <cell r="H11">
            <v>3415</v>
          </cell>
          <cell r="I11">
            <v>3415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</v>
          </cell>
          <cell r="Y11" t="str">
            <v>BYPASS PHOTO-OP
sammy made sure they knew it wasnt part of the tour.</v>
          </cell>
        </row>
        <row r="12">
          <cell r="A12">
            <v>0.3125</v>
          </cell>
          <cell r="F12" t="str">
            <v>Maria/Todd</v>
          </cell>
          <cell r="H12" t="str">
            <v>-</v>
          </cell>
          <cell r="I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SEE BELOW
Group VIP photo → [NE GAP]; 
Print → one 5x7 / person 
Printed 42, 39; Rastered 2619, 2624.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135C-1054-4D88-A1EB-D5F177A68573}">
  <sheetPr>
    <tabColor rgb="FFFF0000"/>
    <pageSetUpPr fitToPage="1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Q7" sqref="Q7"/>
    </sheetView>
  </sheetViews>
  <sheetFormatPr defaultRowHeight="15" x14ac:dyDescent="0.25"/>
  <cols>
    <col min="1" max="1" width="8.28515625" customWidth="1"/>
    <col min="2" max="2" width="8.5703125" style="114" bestFit="1" customWidth="1"/>
    <col min="3" max="4" width="11.42578125" style="571" customWidth="1"/>
    <col min="5" max="5" width="6.5703125" style="571" customWidth="1"/>
    <col min="6" max="7" width="4.140625" style="571" bestFit="1" customWidth="1"/>
    <col min="8" max="8" width="6.28515625" style="571" customWidth="1"/>
    <col min="9" max="9" width="7.5703125" style="587" customWidth="1"/>
    <col min="10" max="10" width="3.28515625" style="551" bestFit="1" customWidth="1"/>
    <col min="11" max="11" width="7.5703125" style="588" customWidth="1"/>
    <col min="12" max="12" width="3.85546875" style="571" bestFit="1" customWidth="1"/>
    <col min="13" max="13" width="3.85546875" style="571" customWidth="1"/>
    <col min="14" max="14" width="3.7109375" style="571" bestFit="1" customWidth="1"/>
    <col min="15" max="15" width="3.7109375" style="571" customWidth="1"/>
    <col min="16" max="17" width="3.7109375" style="571" bestFit="1" customWidth="1"/>
    <col min="18" max="21" width="12.42578125" style="589" customWidth="1"/>
    <col min="22" max="22" width="16.5703125" style="589" customWidth="1"/>
    <col min="23" max="25" width="4.140625" style="482" bestFit="1" customWidth="1"/>
  </cols>
  <sheetData>
    <row r="1" spans="1:25" s="463" customFormat="1" ht="66" x14ac:dyDescent="0.25">
      <c r="A1" s="444">
        <v>45348</v>
      </c>
      <c r="B1" s="114"/>
      <c r="C1" s="445" t="s">
        <v>68</v>
      </c>
      <c r="D1" s="446" t="s">
        <v>69</v>
      </c>
      <c r="E1" s="447" t="s">
        <v>70</v>
      </c>
      <c r="F1" s="448" t="s">
        <v>71</v>
      </c>
      <c r="G1" s="448" t="s">
        <v>26</v>
      </c>
      <c r="H1" s="449" t="s">
        <v>72</v>
      </c>
      <c r="I1" s="450" t="s">
        <v>73</v>
      </c>
      <c r="J1" s="451" t="s">
        <v>74</v>
      </c>
      <c r="K1" s="452" t="s">
        <v>75</v>
      </c>
      <c r="L1" s="453" t="s">
        <v>76</v>
      </c>
      <c r="M1" s="454" t="s">
        <v>77</v>
      </c>
      <c r="N1" s="455" t="s">
        <v>78</v>
      </c>
      <c r="O1" s="456" t="s">
        <v>26</v>
      </c>
      <c r="P1" s="457" t="s">
        <v>79</v>
      </c>
      <c r="Q1" s="458" t="s">
        <v>23</v>
      </c>
      <c r="R1" s="459" t="s">
        <v>80</v>
      </c>
      <c r="S1" s="460"/>
      <c r="T1" s="460"/>
      <c r="U1" s="460"/>
      <c r="V1" s="461"/>
      <c r="W1" s="462" t="s">
        <v>81</v>
      </c>
      <c r="X1" s="462" t="s">
        <v>82</v>
      </c>
      <c r="Y1" s="462" t="s">
        <v>83</v>
      </c>
    </row>
    <row r="2" spans="1:25" ht="7.5" customHeight="1" x14ac:dyDescent="0.25">
      <c r="A2" s="464"/>
      <c r="B2" s="465"/>
      <c r="C2" s="466"/>
      <c r="D2" s="467"/>
      <c r="E2" s="468">
        <v>0</v>
      </c>
      <c r="F2" s="469"/>
      <c r="G2" s="469"/>
      <c r="H2" s="470">
        <v>0</v>
      </c>
      <c r="I2" s="471"/>
      <c r="J2" s="472"/>
      <c r="K2" s="473"/>
      <c r="L2" s="474"/>
      <c r="M2" s="469"/>
      <c r="N2" s="475"/>
      <c r="O2" s="476"/>
      <c r="P2" s="477"/>
      <c r="Q2" s="478"/>
      <c r="R2" s="479"/>
      <c r="S2" s="480"/>
      <c r="T2" s="480"/>
      <c r="U2" s="480"/>
      <c r="V2" s="481"/>
    </row>
    <row r="3" spans="1:25" s="502" customFormat="1" ht="26.25" customHeight="1" x14ac:dyDescent="0.25">
      <c r="A3" s="483">
        <f>'[1]02.26 (v3)'!A5</f>
        <v>0.41666666666666669</v>
      </c>
      <c r="B3" s="484" t="str">
        <f>'[1]02.26 (v3)'!F5</f>
        <v>Suzanne</v>
      </c>
      <c r="C3" s="485">
        <f>'[1]02.26 (v3)'!H5</f>
        <v>3372</v>
      </c>
      <c r="D3" s="486">
        <f>'[1]02.26 (v3)'!I5</f>
        <v>3382</v>
      </c>
      <c r="E3" s="487">
        <f>IF(ISBLANK(D3),0,(D3-C3+1))</f>
        <v>11</v>
      </c>
      <c r="F3" s="488">
        <v>4</v>
      </c>
      <c r="G3" s="488">
        <v>0</v>
      </c>
      <c r="H3" s="489">
        <f t="shared" ref="H3:H34" si="0">E3-G3-F3</f>
        <v>7</v>
      </c>
      <c r="I3" s="490">
        <f>7+0</f>
        <v>7</v>
      </c>
      <c r="J3" s="491">
        <f t="shared" ref="J3:J7" si="1">IF(ISBLANK(I3),-90,(I3-SUM(L3:Q3,K3)))</f>
        <v>0</v>
      </c>
      <c r="K3" s="492">
        <f>'[1]02.26 (v3)'!X5</f>
        <v>3</v>
      </c>
      <c r="L3" s="493">
        <f>'[1]02.26 (v3)'!T5</f>
        <v>0</v>
      </c>
      <c r="M3" s="494">
        <f>'[1]02.26 (v3)'!U5</f>
        <v>0</v>
      </c>
      <c r="N3" s="495">
        <f>'[1]02.26 (v3)'!V5</f>
        <v>4</v>
      </c>
      <c r="O3" s="496">
        <f>'[1]02.26 (v3)'!W5</f>
        <v>0</v>
      </c>
      <c r="P3" s="493">
        <v>0</v>
      </c>
      <c r="Q3" s="497">
        <v>0</v>
      </c>
      <c r="R3" s="498" t="str">
        <f>'[1]02.26 (v3)'!Y5</f>
        <v>3372, 3373,3374- test photos. 
3378 dark photo</v>
      </c>
      <c r="S3" s="499"/>
      <c r="T3" s="499"/>
      <c r="U3" s="499"/>
      <c r="V3" s="500"/>
      <c r="W3" s="501" t="s">
        <v>22</v>
      </c>
      <c r="X3" s="501"/>
      <c r="Y3" s="501"/>
    </row>
    <row r="4" spans="1:25" s="502" customFormat="1" ht="26.25" customHeight="1" x14ac:dyDescent="0.25">
      <c r="A4" s="483">
        <f>'[1]02.26 (v3)'!A6</f>
        <v>0.45833333333333331</v>
      </c>
      <c r="B4" s="484" t="str">
        <f>'[1]02.26 (v3)'!F6</f>
        <v>Jerry</v>
      </c>
      <c r="C4" s="485">
        <f>'[1]02.26 (v3)'!H6</f>
        <v>3383</v>
      </c>
      <c r="D4" s="486">
        <f>'[1]02.26 (v3)'!I6</f>
        <v>3390</v>
      </c>
      <c r="E4" s="487">
        <f>IF(ISBLANK(D4),0,(D4-C4+1))</f>
        <v>8</v>
      </c>
      <c r="F4" s="488">
        <v>0</v>
      </c>
      <c r="G4" s="488">
        <v>3</v>
      </c>
      <c r="H4" s="489">
        <f t="shared" si="0"/>
        <v>5</v>
      </c>
      <c r="I4" s="490">
        <f>5+3</f>
        <v>8</v>
      </c>
      <c r="J4" s="491">
        <f t="shared" si="1"/>
        <v>0</v>
      </c>
      <c r="K4" s="492">
        <f>'[1]02.26 (v3)'!X6</f>
        <v>4</v>
      </c>
      <c r="L4" s="493">
        <f>'[1]02.26 (v3)'!T6</f>
        <v>0</v>
      </c>
      <c r="M4" s="494">
        <f>'[1]02.26 (v3)'!U6</f>
        <v>0</v>
      </c>
      <c r="N4" s="495">
        <f>'[1]02.26 (v3)'!V6</f>
        <v>3</v>
      </c>
      <c r="O4" s="496">
        <f>'[1]02.26 (v3)'!W6</f>
        <v>1</v>
      </c>
      <c r="P4" s="493">
        <v>0</v>
      </c>
      <c r="Q4" s="497">
        <v>0</v>
      </c>
      <c r="R4" s="503">
        <f>'[1]02.26 (v3)'!Y6</f>
        <v>0</v>
      </c>
      <c r="S4" s="504"/>
      <c r="T4" s="504"/>
      <c r="U4" s="504"/>
      <c r="V4" s="505"/>
      <c r="W4" s="501" t="s">
        <v>22</v>
      </c>
      <c r="X4" s="501"/>
      <c r="Y4" s="501"/>
    </row>
    <row r="5" spans="1:25" s="502" customFormat="1" ht="26.25" customHeight="1" x14ac:dyDescent="0.25">
      <c r="A5" s="483">
        <f>'[1]02.26 (v3)'!A7</f>
        <v>0.5</v>
      </c>
      <c r="B5" s="484" t="str">
        <f>'[1]02.26 (v3)'!F7</f>
        <v>Suzanne</v>
      </c>
      <c r="C5" s="485">
        <f>'[1]02.26 (v3)'!H7</f>
        <v>3391</v>
      </c>
      <c r="D5" s="486">
        <f>'[1]02.26 (v3)'!I7</f>
        <v>3407</v>
      </c>
      <c r="E5" s="487">
        <f>IF(ISBLANK(D5),0,(D5-C5+1))</f>
        <v>17</v>
      </c>
      <c r="F5" s="488">
        <v>0</v>
      </c>
      <c r="G5" s="488">
        <v>6</v>
      </c>
      <c r="H5" s="489">
        <f t="shared" si="0"/>
        <v>11</v>
      </c>
      <c r="I5" s="490">
        <f>11+6</f>
        <v>17</v>
      </c>
      <c r="J5" s="491">
        <f t="shared" si="1"/>
        <v>0</v>
      </c>
      <c r="K5" s="492">
        <f>'[1]02.26 (v3)'!X7</f>
        <v>11</v>
      </c>
      <c r="L5" s="493">
        <f>'[1]02.26 (v3)'!T7</f>
        <v>0</v>
      </c>
      <c r="M5" s="494">
        <f>'[1]02.26 (v3)'!U7</f>
        <v>0</v>
      </c>
      <c r="N5" s="495">
        <f>'[1]02.26 (v3)'!V7</f>
        <v>1</v>
      </c>
      <c r="O5" s="496">
        <f>'[1]02.26 (v3)'!W7</f>
        <v>3</v>
      </c>
      <c r="P5" s="493">
        <v>0</v>
      </c>
      <c r="Q5" s="506">
        <v>2</v>
      </c>
      <c r="R5" s="507" t="str">
        <f>'[1]02.26 (v3)'!Y7</f>
        <v>#3394 &amp; 3399 were stolen</v>
      </c>
      <c r="S5" s="508"/>
      <c r="T5" s="508"/>
      <c r="U5" s="508"/>
      <c r="V5" s="509"/>
      <c r="W5" s="501" t="s">
        <v>22</v>
      </c>
      <c r="X5" s="501"/>
      <c r="Y5" s="501"/>
    </row>
    <row r="6" spans="1:25" s="502" customFormat="1" ht="26.25" customHeight="1" x14ac:dyDescent="0.25">
      <c r="A6" s="483">
        <f>'[1]02.26 (v3)'!A8</f>
        <v>8.3333333333333329E-2</v>
      </c>
      <c r="B6" s="484" t="str">
        <f>'[1]02.26 (v3)'!F8</f>
        <v>Sammye</v>
      </c>
      <c r="C6" s="485">
        <f>'[1]02.26 (v3)'!H8</f>
        <v>3408</v>
      </c>
      <c r="D6" s="486">
        <f>'[1]02.26 (v3)'!I8</f>
        <v>3414</v>
      </c>
      <c r="E6" s="487">
        <f>IF(ISBLANK(D6),0,(D6-C6+1))</f>
        <v>7</v>
      </c>
      <c r="F6" s="488">
        <v>0</v>
      </c>
      <c r="G6" s="488">
        <v>0</v>
      </c>
      <c r="H6" s="489">
        <f t="shared" si="0"/>
        <v>7</v>
      </c>
      <c r="I6" s="490">
        <f>7+0</f>
        <v>7</v>
      </c>
      <c r="J6" s="491">
        <f t="shared" si="1"/>
        <v>0</v>
      </c>
      <c r="K6" s="492">
        <f>'[1]02.26 (v3)'!X8</f>
        <v>3</v>
      </c>
      <c r="L6" s="493">
        <f>'[1]02.26 (v3)'!T8</f>
        <v>0</v>
      </c>
      <c r="M6" s="494">
        <f>'[1]02.26 (v3)'!U8</f>
        <v>0</v>
      </c>
      <c r="N6" s="495">
        <f>'[1]02.26 (v3)'!V8</f>
        <v>4</v>
      </c>
      <c r="O6" s="496">
        <f>'[1]02.26 (v3)'!W8</f>
        <v>0</v>
      </c>
      <c r="P6" s="493">
        <v>0</v>
      </c>
      <c r="Q6" s="497">
        <v>0</v>
      </c>
      <c r="R6" s="503">
        <f>'[1]02.26 (v3)'!Y8</f>
        <v>0</v>
      </c>
      <c r="S6" s="504"/>
      <c r="T6" s="504"/>
      <c r="U6" s="504"/>
      <c r="V6" s="505"/>
      <c r="W6" s="501" t="s">
        <v>22</v>
      </c>
      <c r="X6" s="501"/>
      <c r="Y6" s="501"/>
    </row>
    <row r="7" spans="1:25" s="502" customFormat="1" ht="49.5" customHeight="1" x14ac:dyDescent="0.25">
      <c r="A7" s="166">
        <f>'[1]02.26 (v3)'!A9</f>
        <v>0.10416666666666667</v>
      </c>
      <c r="B7" s="510" t="str">
        <f>'[1]02.26 (v3)'!F9</f>
        <v>Jerry</v>
      </c>
      <c r="C7" s="511" t="str">
        <f>'[1]02.26 (v3)'!H9</f>
        <v>-</v>
      </c>
      <c r="D7" s="512" t="str">
        <f>'[1]02.26 (v3)'!I9</f>
        <v>-</v>
      </c>
      <c r="E7" s="487" t="s">
        <v>22</v>
      </c>
      <c r="F7" s="513" t="s">
        <v>22</v>
      </c>
      <c r="G7" s="514" t="s">
        <v>22</v>
      </c>
      <c r="H7" s="489" t="s">
        <v>22</v>
      </c>
      <c r="I7" s="515" t="s">
        <v>22</v>
      </c>
      <c r="J7" s="491" t="e">
        <f t="shared" si="1"/>
        <v>#VALUE!</v>
      </c>
      <c r="K7" s="516" t="str">
        <f>'[1]02.26 (v3)'!X9</f>
        <v>-</v>
      </c>
      <c r="L7" s="517" t="str">
        <f>'[1]02.26 (v3)'!T9</f>
        <v>-</v>
      </c>
      <c r="M7" s="518" t="str">
        <f>'[1]02.26 (v3)'!U9</f>
        <v>-</v>
      </c>
      <c r="N7" s="519" t="str">
        <f>'[1]02.26 (v3)'!V9</f>
        <v>-</v>
      </c>
      <c r="O7" s="520" t="str">
        <f>'[1]02.26 (v3)'!W9</f>
        <v>-</v>
      </c>
      <c r="P7" s="517"/>
      <c r="Q7" s="521"/>
      <c r="R7" s="522" t="str">
        <f>'[1]02.26 (v3)'!Y9</f>
        <v>Group VIP photo → [NE GAP]; i would print 2612
Print → one 5x7 / person 
Printed 41; Rastered 2612</v>
      </c>
      <c r="S7" s="523"/>
      <c r="T7" s="523"/>
      <c r="U7" s="523"/>
      <c r="V7" s="524"/>
      <c r="W7" s="501" t="s">
        <v>22</v>
      </c>
      <c r="X7" s="501"/>
      <c r="Y7" s="501"/>
    </row>
    <row r="8" spans="1:25" s="502" customFormat="1" ht="49.5" customHeight="1" x14ac:dyDescent="0.25">
      <c r="A8" s="166">
        <f>'[1]02.26 (v3)'!A10</f>
        <v>0.14583333333333334</v>
      </c>
      <c r="B8" s="510" t="str">
        <f>'[1]02.26 (v3)'!F10</f>
        <v>Todd</v>
      </c>
      <c r="C8" s="511" t="str">
        <f>'[1]02.26 (v3)'!H10</f>
        <v>-</v>
      </c>
      <c r="D8" s="512" t="str">
        <f>'[1]02.26 (v3)'!I10</f>
        <v>-</v>
      </c>
      <c r="E8" s="487" t="s">
        <v>22</v>
      </c>
      <c r="F8" s="513" t="s">
        <v>22</v>
      </c>
      <c r="G8" s="514" t="s">
        <v>22</v>
      </c>
      <c r="H8" s="489" t="s">
        <v>22</v>
      </c>
      <c r="I8" s="515" t="s">
        <v>22</v>
      </c>
      <c r="J8" s="491" t="e">
        <f>IF(ISBLANK(I8),-90,(I8-SUM(L8:Q8,K8)))</f>
        <v>#VALUE!</v>
      </c>
      <c r="K8" s="516" t="str">
        <f>'[1]02.26 (v3)'!X10</f>
        <v>-</v>
      </c>
      <c r="L8" s="517" t="str">
        <f>'[1]02.26 (v3)'!T10</f>
        <v>-</v>
      </c>
      <c r="M8" s="518" t="str">
        <f>'[1]02.26 (v3)'!U10</f>
        <v>-</v>
      </c>
      <c r="N8" s="519" t="str">
        <f>'[1]02.26 (v3)'!V10</f>
        <v>-</v>
      </c>
      <c r="O8" s="520" t="str">
        <f>'[1]02.26 (v3)'!W10</f>
        <v>-</v>
      </c>
      <c r="P8" s="517"/>
      <c r="Q8" s="521"/>
      <c r="R8" s="522" t="str">
        <f>'[1]02.26 (v3)'!Y10</f>
        <v>Group VIP photo → [NE GAP]; 
Print → one 5x7 / person 
Printed 11 ; Rastered 2616</v>
      </c>
      <c r="S8" s="523"/>
      <c r="T8" s="523"/>
      <c r="U8" s="523"/>
      <c r="V8" s="524"/>
      <c r="W8" s="501" t="s">
        <v>22</v>
      </c>
      <c r="X8" s="501"/>
      <c r="Y8" s="501"/>
    </row>
    <row r="9" spans="1:25" s="502" customFormat="1" ht="26.25" customHeight="1" x14ac:dyDescent="0.25">
      <c r="A9" s="483">
        <f>'[1]02.26 (v3)'!A11</f>
        <v>0.16666666666666666</v>
      </c>
      <c r="B9" s="484" t="str">
        <f>'[1]02.26 (v3)'!F11</f>
        <v>Sammye</v>
      </c>
      <c r="C9" s="485">
        <f>'[1]02.26 (v3)'!H11</f>
        <v>3415</v>
      </c>
      <c r="D9" s="486">
        <f>'[1]02.26 (v3)'!I11</f>
        <v>3415</v>
      </c>
      <c r="E9" s="487">
        <f>IF(ISBLANK(D9),0,(D9-C9+1))</f>
        <v>1</v>
      </c>
      <c r="F9" s="488">
        <v>0</v>
      </c>
      <c r="G9" s="488">
        <v>0</v>
      </c>
      <c r="H9" s="489">
        <f t="shared" si="0"/>
        <v>1</v>
      </c>
      <c r="I9" s="490">
        <f>1+0</f>
        <v>1</v>
      </c>
      <c r="J9" s="491">
        <f t="shared" ref="J9:J32" si="2">IF(ISBLANK(I9),-90,(I9-SUM(L9:Q9,K9)))</f>
        <v>0</v>
      </c>
      <c r="K9" s="525">
        <f>'[1]02.26 (v3)'!X11</f>
        <v>1</v>
      </c>
      <c r="L9" s="493">
        <f>'[1]02.26 (v3)'!T11</f>
        <v>0</v>
      </c>
      <c r="M9" s="494">
        <f>'[1]02.26 (v3)'!U11</f>
        <v>0</v>
      </c>
      <c r="N9" s="495">
        <f>'[1]02.26 (v3)'!V11</f>
        <v>0</v>
      </c>
      <c r="O9" s="496">
        <f>'[1]02.26 (v3)'!W11</f>
        <v>0</v>
      </c>
      <c r="P9" s="493">
        <v>0</v>
      </c>
      <c r="Q9" s="497">
        <v>0</v>
      </c>
      <c r="R9" s="507" t="str">
        <f>'[1]02.26 (v3)'!Y11</f>
        <v>BYPASS PHOTO-OP
sammy made sure they knew it wasnt part of the tour.</v>
      </c>
      <c r="S9" s="508"/>
      <c r="T9" s="508"/>
      <c r="U9" s="508"/>
      <c r="V9" s="509"/>
      <c r="W9" s="501" t="s">
        <v>22</v>
      </c>
      <c r="X9" s="501"/>
      <c r="Y9" s="501"/>
    </row>
    <row r="10" spans="1:25" s="502" customFormat="1" ht="49.5" customHeight="1" x14ac:dyDescent="0.25">
      <c r="A10" s="166">
        <f>'[1]02.26 (v3)'!A12</f>
        <v>0.3125</v>
      </c>
      <c r="B10" s="510" t="str">
        <f>'[1]02.26 (v3)'!F12</f>
        <v>Maria/Todd</v>
      </c>
      <c r="C10" s="511" t="str">
        <f>'[1]02.26 (v3)'!H12</f>
        <v>-</v>
      </c>
      <c r="D10" s="512" t="str">
        <f>'[1]02.26 (v3)'!I12</f>
        <v>-</v>
      </c>
      <c r="E10" s="487" t="s">
        <v>22</v>
      </c>
      <c r="F10" s="513" t="s">
        <v>22</v>
      </c>
      <c r="G10" s="514" t="s">
        <v>22</v>
      </c>
      <c r="H10" s="489" t="s">
        <v>22</v>
      </c>
      <c r="I10" s="515" t="s">
        <v>22</v>
      </c>
      <c r="J10" s="491" t="e">
        <f t="shared" si="2"/>
        <v>#VALUE!</v>
      </c>
      <c r="K10" s="516" t="str">
        <f>'[1]02.26 (v3)'!X12</f>
        <v>-</v>
      </c>
      <c r="L10" s="517" t="str">
        <f>'[1]02.26 (v3)'!T12</f>
        <v>-</v>
      </c>
      <c r="M10" s="518" t="str">
        <f>'[1]02.26 (v3)'!U12</f>
        <v>-</v>
      </c>
      <c r="N10" s="519" t="str">
        <f>'[1]02.26 (v3)'!V12</f>
        <v>-</v>
      </c>
      <c r="O10" s="520" t="str">
        <f>'[1]02.26 (v3)'!W12</f>
        <v>-</v>
      </c>
      <c r="P10" s="517"/>
      <c r="Q10" s="521"/>
      <c r="R10" s="522" t="str">
        <f>'[1]02.26 (v3)'!Y12</f>
        <v>SEE BELOW
Group VIP photo → [NE GAP]; 
Print → one 5x7 / person 
Printed 42, 39; Rastered 2619, 2624.</v>
      </c>
      <c r="S10" s="523"/>
      <c r="T10" s="523"/>
      <c r="U10" s="523"/>
      <c r="V10" s="524"/>
      <c r="W10" s="501" t="s">
        <v>22</v>
      </c>
      <c r="X10" s="501"/>
      <c r="Y10" s="501"/>
    </row>
    <row r="11" spans="1:25" s="502" customFormat="1" ht="26.25" hidden="1" customHeight="1" x14ac:dyDescent="0.25">
      <c r="A11" s="483">
        <f>'[1]02.26 (v3)'!A13</f>
        <v>0</v>
      </c>
      <c r="B11" s="484">
        <f>'[1]02.26 (v3)'!F13</f>
        <v>0</v>
      </c>
      <c r="C11" s="485">
        <f>'[1]02.26 (v3)'!H13</f>
        <v>0</v>
      </c>
      <c r="D11" s="486"/>
      <c r="E11" s="487">
        <f>IF(ISBLANK(D11),0,(D11-C11+1))</f>
        <v>0</v>
      </c>
      <c r="F11" s="488"/>
      <c r="G11" s="488"/>
      <c r="H11" s="489">
        <f t="shared" ref="H11:H17" si="3">E11-G11-F11</f>
        <v>0</v>
      </c>
      <c r="I11" s="490"/>
      <c r="J11" s="491">
        <f t="shared" si="2"/>
        <v>-90</v>
      </c>
      <c r="K11" s="492">
        <f>'[1]02.26 (v3)'!X13</f>
        <v>0</v>
      </c>
      <c r="L11" s="493">
        <f>'[1]02.26 (v3)'!T13</f>
        <v>0</v>
      </c>
      <c r="M11" s="494">
        <f>'[1]02.26 (v3)'!U13</f>
        <v>0</v>
      </c>
      <c r="N11" s="495">
        <f>'[1]02.26 (v3)'!V13</f>
        <v>0</v>
      </c>
      <c r="O11" s="496">
        <f>'[1]02.26 (v3)'!W13</f>
        <v>0</v>
      </c>
      <c r="P11" s="493"/>
      <c r="Q11" s="497"/>
      <c r="R11" s="526">
        <f>'[1]02.26 (v3)'!Y13</f>
        <v>0</v>
      </c>
      <c r="S11" s="527"/>
      <c r="T11" s="527"/>
      <c r="U11" s="527"/>
      <c r="V11" s="528"/>
      <c r="W11" s="501" t="s">
        <v>22</v>
      </c>
      <c r="X11" s="501"/>
      <c r="Y11" s="501"/>
    </row>
    <row r="12" spans="1:25" s="502" customFormat="1" ht="26.25" hidden="1" customHeight="1" x14ac:dyDescent="0.25">
      <c r="A12" s="483">
        <f>'[1]02.26 (v3)'!A14</f>
        <v>0</v>
      </c>
      <c r="B12" s="484">
        <f>'[1]02.26 (v3)'!F14</f>
        <v>0</v>
      </c>
      <c r="C12" s="485">
        <f>'[1]02.26 (v3)'!H14</f>
        <v>0</v>
      </c>
      <c r="D12" s="486"/>
      <c r="E12" s="487">
        <f t="shared" ref="E12:E57" si="4">IF(ISBLANK(D12),0,(D12-C12+1))</f>
        <v>0</v>
      </c>
      <c r="F12" s="488"/>
      <c r="G12" s="488"/>
      <c r="H12" s="489">
        <f t="shared" si="3"/>
        <v>0</v>
      </c>
      <c r="I12" s="490"/>
      <c r="J12" s="491">
        <f t="shared" si="2"/>
        <v>-90</v>
      </c>
      <c r="K12" s="492">
        <f>'[1]02.26 (v3)'!X14</f>
        <v>0</v>
      </c>
      <c r="L12" s="493">
        <f>'[1]02.26 (v3)'!T14</f>
        <v>0</v>
      </c>
      <c r="M12" s="494">
        <f>'[1]02.26 (v3)'!U14</f>
        <v>0</v>
      </c>
      <c r="N12" s="495">
        <f>'[1]02.26 (v3)'!V14</f>
        <v>0</v>
      </c>
      <c r="O12" s="496">
        <f>'[1]02.26 (v3)'!W14</f>
        <v>0</v>
      </c>
      <c r="P12" s="493"/>
      <c r="Q12" s="497"/>
      <c r="R12" s="526">
        <f>'[1]02.26 (v3)'!Y14</f>
        <v>0</v>
      </c>
      <c r="S12" s="527"/>
      <c r="T12" s="527"/>
      <c r="U12" s="527"/>
      <c r="V12" s="528"/>
      <c r="W12" s="501" t="s">
        <v>22</v>
      </c>
      <c r="X12" s="501"/>
      <c r="Y12" s="501"/>
    </row>
    <row r="13" spans="1:25" s="502" customFormat="1" ht="26.25" hidden="1" customHeight="1" x14ac:dyDescent="0.25">
      <c r="A13" s="483">
        <f>'[1]02.26 (v3)'!A15</f>
        <v>0</v>
      </c>
      <c r="B13" s="484">
        <f>'[1]02.26 (v3)'!F15</f>
        <v>0</v>
      </c>
      <c r="C13" s="485">
        <f>'[1]02.26 (v3)'!H15</f>
        <v>0</v>
      </c>
      <c r="D13" s="486"/>
      <c r="E13" s="487">
        <f t="shared" si="4"/>
        <v>0</v>
      </c>
      <c r="F13" s="488"/>
      <c r="G13" s="488"/>
      <c r="H13" s="489">
        <f t="shared" si="3"/>
        <v>0</v>
      </c>
      <c r="I13" s="490"/>
      <c r="J13" s="491">
        <f t="shared" si="2"/>
        <v>-90</v>
      </c>
      <c r="K13" s="492">
        <f>'[1]02.26 (v3)'!X15</f>
        <v>0</v>
      </c>
      <c r="L13" s="493">
        <f>'[1]02.26 (v3)'!T15</f>
        <v>0</v>
      </c>
      <c r="M13" s="494">
        <f>'[1]02.26 (v3)'!U15</f>
        <v>0</v>
      </c>
      <c r="N13" s="495">
        <f>'[1]02.26 (v3)'!V15</f>
        <v>0</v>
      </c>
      <c r="O13" s="496">
        <f>'[1]02.26 (v3)'!W15</f>
        <v>0</v>
      </c>
      <c r="P13" s="493"/>
      <c r="Q13" s="497"/>
      <c r="R13" s="526">
        <f>'[1]02.26 (v3)'!Y15</f>
        <v>0</v>
      </c>
      <c r="S13" s="527"/>
      <c r="T13" s="527"/>
      <c r="U13" s="527"/>
      <c r="V13" s="528"/>
      <c r="W13" s="501" t="s">
        <v>22</v>
      </c>
      <c r="X13" s="501"/>
      <c r="Y13" s="501"/>
    </row>
    <row r="14" spans="1:25" s="502" customFormat="1" ht="26.25" hidden="1" customHeight="1" x14ac:dyDescent="0.25">
      <c r="A14" s="483">
        <f>'[1]02.26 (v3)'!A16</f>
        <v>0</v>
      </c>
      <c r="B14" s="484">
        <f>'[1]02.26 (v3)'!F16</f>
        <v>0</v>
      </c>
      <c r="C14" s="485">
        <f>'[1]02.26 (v3)'!H16</f>
        <v>0</v>
      </c>
      <c r="D14" s="486"/>
      <c r="E14" s="487">
        <f t="shared" si="4"/>
        <v>0</v>
      </c>
      <c r="F14" s="488"/>
      <c r="G14" s="488"/>
      <c r="H14" s="489">
        <f t="shared" si="3"/>
        <v>0</v>
      </c>
      <c r="I14" s="490"/>
      <c r="J14" s="491">
        <f t="shared" si="2"/>
        <v>-90</v>
      </c>
      <c r="K14" s="492">
        <f>'[1]02.26 (v3)'!X16</f>
        <v>0</v>
      </c>
      <c r="L14" s="493">
        <f>'[1]02.26 (v3)'!T16</f>
        <v>0</v>
      </c>
      <c r="M14" s="494">
        <f>'[1]02.26 (v3)'!U16</f>
        <v>0</v>
      </c>
      <c r="N14" s="495">
        <f>'[1]02.26 (v3)'!V16</f>
        <v>0</v>
      </c>
      <c r="O14" s="496">
        <f>'[1]02.26 (v3)'!W16</f>
        <v>0</v>
      </c>
      <c r="P14" s="493"/>
      <c r="Q14" s="497"/>
      <c r="R14" s="526">
        <f>'[1]02.26 (v3)'!Y16</f>
        <v>0</v>
      </c>
      <c r="S14" s="527"/>
      <c r="T14" s="527"/>
      <c r="U14" s="527"/>
      <c r="V14" s="528"/>
      <c r="W14" s="501" t="s">
        <v>22</v>
      </c>
      <c r="X14" s="501"/>
      <c r="Y14" s="501"/>
    </row>
    <row r="15" spans="1:25" s="502" customFormat="1" ht="26.25" hidden="1" customHeight="1" x14ac:dyDescent="0.25">
      <c r="A15" s="483">
        <f>'[1]02.26 (v3)'!A17</f>
        <v>0</v>
      </c>
      <c r="B15" s="484">
        <f>'[1]02.26 (v3)'!F17</f>
        <v>0</v>
      </c>
      <c r="C15" s="485">
        <f>'[1]02.26 (v3)'!H17</f>
        <v>0</v>
      </c>
      <c r="D15" s="486"/>
      <c r="E15" s="487">
        <f t="shared" si="4"/>
        <v>0</v>
      </c>
      <c r="F15" s="488"/>
      <c r="G15" s="488"/>
      <c r="H15" s="489">
        <f t="shared" si="3"/>
        <v>0</v>
      </c>
      <c r="I15" s="490"/>
      <c r="J15" s="491">
        <f t="shared" si="2"/>
        <v>-90</v>
      </c>
      <c r="K15" s="492">
        <f>'[1]02.26 (v3)'!X17</f>
        <v>0</v>
      </c>
      <c r="L15" s="493">
        <f>'[1]02.26 (v3)'!T17</f>
        <v>0</v>
      </c>
      <c r="M15" s="494">
        <f>'[1]02.26 (v3)'!U17</f>
        <v>0</v>
      </c>
      <c r="N15" s="495">
        <f>'[1]02.26 (v3)'!V17</f>
        <v>0</v>
      </c>
      <c r="O15" s="496">
        <f>'[1]02.26 (v3)'!W17</f>
        <v>0</v>
      </c>
      <c r="P15" s="493"/>
      <c r="Q15" s="497"/>
      <c r="R15" s="526">
        <f>'[1]02.26 (v3)'!Y17</f>
        <v>0</v>
      </c>
      <c r="S15" s="527"/>
      <c r="T15" s="527"/>
      <c r="U15" s="527"/>
      <c r="V15" s="528"/>
      <c r="W15" s="501" t="s">
        <v>22</v>
      </c>
      <c r="X15" s="501"/>
      <c r="Y15" s="501"/>
    </row>
    <row r="16" spans="1:25" s="502" customFormat="1" ht="26.25" hidden="1" customHeight="1" x14ac:dyDescent="0.25">
      <c r="A16" s="483">
        <f>'[1]02.26 (v3)'!A18</f>
        <v>0</v>
      </c>
      <c r="B16" s="484">
        <f>'[1]02.26 (v3)'!F18</f>
        <v>0</v>
      </c>
      <c r="C16" s="485">
        <f>'[1]02.26 (v3)'!H18</f>
        <v>0</v>
      </c>
      <c r="D16" s="486"/>
      <c r="E16" s="487">
        <f t="shared" si="4"/>
        <v>0</v>
      </c>
      <c r="F16" s="488"/>
      <c r="G16" s="488"/>
      <c r="H16" s="489">
        <f t="shared" si="3"/>
        <v>0</v>
      </c>
      <c r="I16" s="490"/>
      <c r="J16" s="491">
        <f t="shared" si="2"/>
        <v>-90</v>
      </c>
      <c r="K16" s="492">
        <f>'[1]02.26 (v3)'!X18</f>
        <v>0</v>
      </c>
      <c r="L16" s="493">
        <f>'[1]02.26 (v3)'!T18</f>
        <v>0</v>
      </c>
      <c r="M16" s="494">
        <f>'[1]02.26 (v3)'!U18</f>
        <v>0</v>
      </c>
      <c r="N16" s="495">
        <f>'[1]02.26 (v3)'!V18</f>
        <v>0</v>
      </c>
      <c r="O16" s="496">
        <f>'[1]02.26 (v3)'!W18</f>
        <v>0</v>
      </c>
      <c r="P16" s="493"/>
      <c r="Q16" s="497"/>
      <c r="R16" s="526">
        <f>'[1]02.26 (v3)'!Y18</f>
        <v>0</v>
      </c>
      <c r="S16" s="527"/>
      <c r="T16" s="527"/>
      <c r="U16" s="527"/>
      <c r="V16" s="528"/>
      <c r="W16" s="501" t="s">
        <v>22</v>
      </c>
      <c r="X16" s="501"/>
      <c r="Y16" s="501"/>
    </row>
    <row r="17" spans="1:25" s="502" customFormat="1" ht="26.25" hidden="1" customHeight="1" x14ac:dyDescent="0.25">
      <c r="A17" s="483">
        <f>'[1]02.26 (v3)'!A19</f>
        <v>0</v>
      </c>
      <c r="B17" s="484">
        <f>'[1]02.26 (v3)'!F19</f>
        <v>0</v>
      </c>
      <c r="C17" s="485">
        <f>'[1]02.26 (v3)'!H19</f>
        <v>0</v>
      </c>
      <c r="D17" s="486"/>
      <c r="E17" s="487">
        <f t="shared" si="4"/>
        <v>0</v>
      </c>
      <c r="F17" s="488"/>
      <c r="G17" s="488"/>
      <c r="H17" s="489">
        <f t="shared" si="3"/>
        <v>0</v>
      </c>
      <c r="I17" s="490"/>
      <c r="J17" s="491">
        <f t="shared" si="2"/>
        <v>-90</v>
      </c>
      <c r="K17" s="492">
        <f>'[1]02.26 (v3)'!X19</f>
        <v>0</v>
      </c>
      <c r="L17" s="493">
        <f>'[1]02.26 (v3)'!T19</f>
        <v>0</v>
      </c>
      <c r="M17" s="494">
        <f>'[1]02.26 (v3)'!U19</f>
        <v>0</v>
      </c>
      <c r="N17" s="495">
        <f>'[1]02.26 (v3)'!V19</f>
        <v>0</v>
      </c>
      <c r="O17" s="496">
        <f>'[1]02.26 (v3)'!W19</f>
        <v>0</v>
      </c>
      <c r="P17" s="493"/>
      <c r="Q17" s="497"/>
      <c r="R17" s="526">
        <f>'[1]02.26 (v3)'!Y19</f>
        <v>0</v>
      </c>
      <c r="S17" s="527"/>
      <c r="T17" s="527"/>
      <c r="U17" s="527"/>
      <c r="V17" s="528"/>
      <c r="W17" s="501" t="s">
        <v>22</v>
      </c>
      <c r="X17" s="501"/>
      <c r="Y17" s="501"/>
    </row>
    <row r="18" spans="1:25" s="502" customFormat="1" ht="26.25" hidden="1" customHeight="1" x14ac:dyDescent="0.25">
      <c r="A18" s="483">
        <f>'[1]02.26 (v3)'!A20</f>
        <v>0</v>
      </c>
      <c r="B18" s="484">
        <f>'[1]02.26 (v3)'!F20</f>
        <v>0</v>
      </c>
      <c r="C18" s="485">
        <f>'[1]02.26 (v3)'!H20</f>
        <v>0</v>
      </c>
      <c r="D18" s="486"/>
      <c r="E18" s="487">
        <f t="shared" si="4"/>
        <v>0</v>
      </c>
      <c r="F18" s="488"/>
      <c r="G18" s="488"/>
      <c r="H18" s="489">
        <f>E18-G18-F18</f>
        <v>0</v>
      </c>
      <c r="I18" s="490"/>
      <c r="J18" s="491">
        <f t="shared" si="2"/>
        <v>-90</v>
      </c>
      <c r="K18" s="492">
        <f>'[1]02.26 (v3)'!X20</f>
        <v>0</v>
      </c>
      <c r="L18" s="493">
        <f>'[1]02.26 (v3)'!T20</f>
        <v>0</v>
      </c>
      <c r="M18" s="494">
        <f>'[1]02.26 (v3)'!U20</f>
        <v>0</v>
      </c>
      <c r="N18" s="495">
        <f>'[1]02.26 (v3)'!V20</f>
        <v>0</v>
      </c>
      <c r="O18" s="496">
        <f>'[1]02.26 (v3)'!W20</f>
        <v>0</v>
      </c>
      <c r="P18" s="493"/>
      <c r="Q18" s="497"/>
      <c r="R18" s="526">
        <f>'[1]02.26 (v3)'!Y20</f>
        <v>0</v>
      </c>
      <c r="S18" s="527"/>
      <c r="T18" s="527"/>
      <c r="U18" s="527"/>
      <c r="V18" s="528"/>
      <c r="W18" s="501" t="s">
        <v>22</v>
      </c>
      <c r="X18" s="501"/>
      <c r="Y18" s="501"/>
    </row>
    <row r="19" spans="1:25" s="502" customFormat="1" ht="26.25" hidden="1" customHeight="1" x14ac:dyDescent="0.25">
      <c r="A19" s="483">
        <f>'[1]02.26 (v3)'!A21</f>
        <v>0</v>
      </c>
      <c r="B19" s="484">
        <f>'[1]02.26 (v3)'!F21</f>
        <v>0</v>
      </c>
      <c r="C19" s="485">
        <f>'[1]02.26 (v3)'!H21</f>
        <v>0</v>
      </c>
      <c r="D19" s="486"/>
      <c r="E19" s="487">
        <f t="shared" si="4"/>
        <v>0</v>
      </c>
      <c r="F19" s="488"/>
      <c r="G19" s="488"/>
      <c r="H19" s="489">
        <f t="shared" ref="H19:H24" si="5">E19-G19-F19</f>
        <v>0</v>
      </c>
      <c r="I19" s="490"/>
      <c r="J19" s="491">
        <f t="shared" si="2"/>
        <v>-90</v>
      </c>
      <c r="K19" s="492">
        <f>'[1]02.26 (v3)'!X21</f>
        <v>0</v>
      </c>
      <c r="L19" s="493">
        <f>'[1]02.26 (v3)'!T21</f>
        <v>0</v>
      </c>
      <c r="M19" s="494">
        <f>'[1]02.26 (v3)'!U21</f>
        <v>0</v>
      </c>
      <c r="N19" s="495">
        <f>'[1]02.26 (v3)'!V21</f>
        <v>0</v>
      </c>
      <c r="O19" s="496">
        <f>'[1]02.26 (v3)'!W21</f>
        <v>0</v>
      </c>
      <c r="P19" s="493"/>
      <c r="Q19" s="497"/>
      <c r="R19" s="526">
        <f>'[1]02.26 (v3)'!Y21</f>
        <v>0</v>
      </c>
      <c r="S19" s="527"/>
      <c r="T19" s="527"/>
      <c r="U19" s="527"/>
      <c r="V19" s="528"/>
      <c r="W19" s="501" t="s">
        <v>22</v>
      </c>
      <c r="X19" s="501"/>
      <c r="Y19" s="501"/>
    </row>
    <row r="20" spans="1:25" s="502" customFormat="1" ht="26.25" hidden="1" customHeight="1" x14ac:dyDescent="0.25">
      <c r="A20" s="483">
        <f>'[1]02.26 (v3)'!A22</f>
        <v>0</v>
      </c>
      <c r="B20" s="484">
        <f>'[1]02.26 (v3)'!F22</f>
        <v>0</v>
      </c>
      <c r="C20" s="485">
        <f>'[1]02.26 (v3)'!H22</f>
        <v>0</v>
      </c>
      <c r="D20" s="486"/>
      <c r="E20" s="487">
        <f t="shared" si="4"/>
        <v>0</v>
      </c>
      <c r="F20" s="488"/>
      <c r="G20" s="488"/>
      <c r="H20" s="489">
        <f t="shared" si="5"/>
        <v>0</v>
      </c>
      <c r="I20" s="490"/>
      <c r="J20" s="491">
        <f t="shared" si="2"/>
        <v>-90</v>
      </c>
      <c r="K20" s="492">
        <f>'[1]02.26 (v3)'!X22</f>
        <v>0</v>
      </c>
      <c r="L20" s="493">
        <f>'[1]02.26 (v3)'!T22</f>
        <v>0</v>
      </c>
      <c r="M20" s="494">
        <f>'[1]02.26 (v3)'!U22</f>
        <v>0</v>
      </c>
      <c r="N20" s="495">
        <f>'[1]02.26 (v3)'!V22</f>
        <v>0</v>
      </c>
      <c r="O20" s="496">
        <f>'[1]02.26 (v3)'!W22</f>
        <v>0</v>
      </c>
      <c r="P20" s="493"/>
      <c r="Q20" s="497"/>
      <c r="R20" s="526">
        <f>'[1]02.26 (v3)'!Y22</f>
        <v>0</v>
      </c>
      <c r="S20" s="527"/>
      <c r="T20" s="527"/>
      <c r="U20" s="527"/>
      <c r="V20" s="528"/>
      <c r="W20" s="501" t="s">
        <v>22</v>
      </c>
      <c r="X20" s="501"/>
      <c r="Y20" s="501"/>
    </row>
    <row r="21" spans="1:25" s="502" customFormat="1" ht="26.25" hidden="1" customHeight="1" x14ac:dyDescent="0.25">
      <c r="A21" s="483">
        <f>'[1]02.26 (v3)'!A23</f>
        <v>0</v>
      </c>
      <c r="B21" s="484">
        <f>'[1]02.26 (v3)'!F23</f>
        <v>0</v>
      </c>
      <c r="C21" s="485">
        <f>'[1]02.26 (v3)'!H23</f>
        <v>0</v>
      </c>
      <c r="D21" s="486"/>
      <c r="E21" s="487">
        <f t="shared" si="4"/>
        <v>0</v>
      </c>
      <c r="F21" s="488"/>
      <c r="G21" s="488"/>
      <c r="H21" s="489">
        <f t="shared" si="5"/>
        <v>0</v>
      </c>
      <c r="I21" s="490"/>
      <c r="J21" s="491">
        <f t="shared" si="2"/>
        <v>-90</v>
      </c>
      <c r="K21" s="492">
        <f>'[1]02.26 (v3)'!X23</f>
        <v>0</v>
      </c>
      <c r="L21" s="493">
        <f>'[1]02.26 (v3)'!T23</f>
        <v>0</v>
      </c>
      <c r="M21" s="494">
        <f>'[1]02.26 (v3)'!U23</f>
        <v>0</v>
      </c>
      <c r="N21" s="495">
        <f>'[1]02.26 (v3)'!V23</f>
        <v>0</v>
      </c>
      <c r="O21" s="496">
        <f>'[1]02.26 (v3)'!W23</f>
        <v>0</v>
      </c>
      <c r="P21" s="493"/>
      <c r="Q21" s="497"/>
      <c r="R21" s="526">
        <f>'[1]02.26 (v3)'!Y23</f>
        <v>0</v>
      </c>
      <c r="S21" s="527"/>
      <c r="T21" s="527"/>
      <c r="U21" s="527"/>
      <c r="V21" s="528"/>
      <c r="W21" s="501" t="s">
        <v>22</v>
      </c>
      <c r="X21" s="501"/>
      <c r="Y21" s="501"/>
    </row>
    <row r="22" spans="1:25" s="502" customFormat="1" ht="26.25" hidden="1" customHeight="1" x14ac:dyDescent="0.25">
      <c r="A22" s="483">
        <f>'[1]02.26 (v3)'!A24</f>
        <v>0</v>
      </c>
      <c r="B22" s="484">
        <f>'[1]02.26 (v3)'!F24</f>
        <v>0</v>
      </c>
      <c r="C22" s="485">
        <f>'[1]02.26 (v3)'!H24</f>
        <v>0</v>
      </c>
      <c r="D22" s="486"/>
      <c r="E22" s="487">
        <f t="shared" si="4"/>
        <v>0</v>
      </c>
      <c r="F22" s="488"/>
      <c r="G22" s="488"/>
      <c r="H22" s="489">
        <f t="shared" si="5"/>
        <v>0</v>
      </c>
      <c r="I22" s="490"/>
      <c r="J22" s="491">
        <f t="shared" si="2"/>
        <v>-90</v>
      </c>
      <c r="K22" s="492">
        <f>'[1]02.26 (v3)'!X24</f>
        <v>0</v>
      </c>
      <c r="L22" s="493">
        <f>'[1]02.26 (v3)'!T24</f>
        <v>0</v>
      </c>
      <c r="M22" s="494">
        <f>'[1]02.26 (v3)'!U24</f>
        <v>0</v>
      </c>
      <c r="N22" s="495">
        <f>'[1]02.26 (v3)'!V24</f>
        <v>0</v>
      </c>
      <c r="O22" s="496">
        <f>'[1]02.26 (v3)'!W24</f>
        <v>0</v>
      </c>
      <c r="P22" s="493"/>
      <c r="Q22" s="497"/>
      <c r="R22" s="526">
        <f>'[1]02.26 (v3)'!Y24</f>
        <v>0</v>
      </c>
      <c r="S22" s="527"/>
      <c r="T22" s="527"/>
      <c r="U22" s="527"/>
      <c r="V22" s="528"/>
      <c r="W22" s="501" t="s">
        <v>22</v>
      </c>
      <c r="X22" s="501"/>
      <c r="Y22" s="501"/>
    </row>
    <row r="23" spans="1:25" s="502" customFormat="1" ht="26.25" hidden="1" customHeight="1" x14ac:dyDescent="0.25">
      <c r="A23" s="483">
        <f>'[1]02.26 (v3)'!A25</f>
        <v>0</v>
      </c>
      <c r="B23" s="484">
        <f>'[1]02.26 (v3)'!F25</f>
        <v>0</v>
      </c>
      <c r="C23" s="485">
        <f>'[1]02.26 (v3)'!H25</f>
        <v>0</v>
      </c>
      <c r="D23" s="486"/>
      <c r="E23" s="487">
        <f t="shared" si="4"/>
        <v>0</v>
      </c>
      <c r="F23" s="488"/>
      <c r="G23" s="488"/>
      <c r="H23" s="489">
        <f t="shared" si="5"/>
        <v>0</v>
      </c>
      <c r="I23" s="490"/>
      <c r="J23" s="491">
        <f t="shared" si="2"/>
        <v>-90</v>
      </c>
      <c r="K23" s="492">
        <f>'[1]02.26 (v3)'!X25</f>
        <v>0</v>
      </c>
      <c r="L23" s="493">
        <f>'[1]02.26 (v3)'!T25</f>
        <v>0</v>
      </c>
      <c r="M23" s="494">
        <f>'[1]02.26 (v3)'!U25</f>
        <v>0</v>
      </c>
      <c r="N23" s="495">
        <f>'[1]02.26 (v3)'!V25</f>
        <v>0</v>
      </c>
      <c r="O23" s="496">
        <f>'[1]02.26 (v3)'!W25</f>
        <v>0</v>
      </c>
      <c r="P23" s="493"/>
      <c r="Q23" s="497"/>
      <c r="R23" s="526">
        <f>'[1]02.26 (v3)'!Y25</f>
        <v>0</v>
      </c>
      <c r="S23" s="527"/>
      <c r="T23" s="527"/>
      <c r="U23" s="527"/>
      <c r="V23" s="528"/>
      <c r="W23" s="501" t="s">
        <v>22</v>
      </c>
      <c r="X23" s="501"/>
      <c r="Y23" s="501"/>
    </row>
    <row r="24" spans="1:25" s="502" customFormat="1" ht="26.25" hidden="1" customHeight="1" x14ac:dyDescent="0.25">
      <c r="A24" s="483">
        <f>'[1]02.26 (v3)'!A26</f>
        <v>0</v>
      </c>
      <c r="B24" s="484">
        <f>'[1]02.26 (v3)'!F26</f>
        <v>0</v>
      </c>
      <c r="C24" s="485">
        <f>'[1]02.26 (v3)'!H26</f>
        <v>0</v>
      </c>
      <c r="D24" s="486"/>
      <c r="E24" s="487">
        <f t="shared" si="4"/>
        <v>0</v>
      </c>
      <c r="F24" s="488"/>
      <c r="G24" s="488"/>
      <c r="H24" s="489">
        <f t="shared" si="5"/>
        <v>0</v>
      </c>
      <c r="I24" s="490"/>
      <c r="J24" s="491">
        <f t="shared" si="2"/>
        <v>-90</v>
      </c>
      <c r="K24" s="492">
        <f>'[1]02.26 (v3)'!X26</f>
        <v>0</v>
      </c>
      <c r="L24" s="493">
        <f>'[1]02.26 (v3)'!T26</f>
        <v>0</v>
      </c>
      <c r="M24" s="494">
        <f>'[1]02.26 (v3)'!U26</f>
        <v>0</v>
      </c>
      <c r="N24" s="495">
        <f>'[1]02.26 (v3)'!V26</f>
        <v>0</v>
      </c>
      <c r="O24" s="496">
        <f>'[1]02.26 (v3)'!W26</f>
        <v>0</v>
      </c>
      <c r="P24" s="493"/>
      <c r="Q24" s="497"/>
      <c r="R24" s="526">
        <f>'[1]02.26 (v3)'!Y26</f>
        <v>0</v>
      </c>
      <c r="S24" s="527"/>
      <c r="T24" s="527"/>
      <c r="U24" s="527"/>
      <c r="V24" s="528"/>
      <c r="W24" s="501" t="s">
        <v>22</v>
      </c>
      <c r="X24" s="501"/>
      <c r="Y24" s="501"/>
    </row>
    <row r="25" spans="1:25" s="502" customFormat="1" ht="26.25" hidden="1" customHeight="1" x14ac:dyDescent="0.25">
      <c r="A25" s="483">
        <f>'[1]02.26 (v3)'!A27</f>
        <v>0</v>
      </c>
      <c r="B25" s="484">
        <f>'[1]02.26 (v3)'!F27</f>
        <v>0</v>
      </c>
      <c r="C25" s="485">
        <f>'[1]02.26 (v3)'!H27</f>
        <v>0</v>
      </c>
      <c r="D25" s="486"/>
      <c r="E25" s="487">
        <f t="shared" si="4"/>
        <v>0</v>
      </c>
      <c r="F25" s="488"/>
      <c r="G25" s="488"/>
      <c r="H25" s="489">
        <f>E25-G25-F25</f>
        <v>0</v>
      </c>
      <c r="I25" s="490"/>
      <c r="J25" s="491">
        <f t="shared" si="2"/>
        <v>-90</v>
      </c>
      <c r="K25" s="492">
        <f>'[1]02.26 (v3)'!X27</f>
        <v>0</v>
      </c>
      <c r="L25" s="493">
        <f>'[1]02.26 (v3)'!T27</f>
        <v>0</v>
      </c>
      <c r="M25" s="494">
        <f>'[1]02.26 (v3)'!U27</f>
        <v>0</v>
      </c>
      <c r="N25" s="495">
        <f>'[1]02.26 (v3)'!V27</f>
        <v>0</v>
      </c>
      <c r="O25" s="496">
        <f>'[1]02.26 (v3)'!W27</f>
        <v>0</v>
      </c>
      <c r="P25" s="493"/>
      <c r="Q25" s="497"/>
      <c r="R25" s="526">
        <f>'[1]02.26 (v3)'!Y27</f>
        <v>0</v>
      </c>
      <c r="S25" s="527"/>
      <c r="T25" s="527"/>
      <c r="U25" s="527"/>
      <c r="V25" s="528"/>
      <c r="W25" s="501" t="s">
        <v>22</v>
      </c>
      <c r="X25" s="501"/>
      <c r="Y25" s="501"/>
    </row>
    <row r="26" spans="1:25" s="502" customFormat="1" ht="26.25" hidden="1" customHeight="1" x14ac:dyDescent="0.25">
      <c r="A26" s="483">
        <f>'[1]02.26 (v3)'!A28</f>
        <v>0</v>
      </c>
      <c r="B26" s="484">
        <f>'[1]02.26 (v3)'!F28</f>
        <v>0</v>
      </c>
      <c r="C26" s="485">
        <f>'[1]02.26 (v3)'!H28</f>
        <v>0</v>
      </c>
      <c r="D26" s="486"/>
      <c r="E26" s="487">
        <f t="shared" si="4"/>
        <v>0</v>
      </c>
      <c r="F26" s="488"/>
      <c r="G26" s="488"/>
      <c r="H26" s="489">
        <f t="shared" ref="H26:H32" si="6">E26-G26-F26</f>
        <v>0</v>
      </c>
      <c r="I26" s="490"/>
      <c r="J26" s="491">
        <f t="shared" si="2"/>
        <v>-90</v>
      </c>
      <c r="K26" s="492">
        <f>'[1]02.26 (v3)'!X28</f>
        <v>0</v>
      </c>
      <c r="L26" s="493">
        <f>'[1]02.26 (v3)'!T28</f>
        <v>0</v>
      </c>
      <c r="M26" s="494">
        <f>'[1]02.26 (v3)'!U28</f>
        <v>0</v>
      </c>
      <c r="N26" s="495">
        <f>'[1]02.26 (v3)'!V28</f>
        <v>0</v>
      </c>
      <c r="O26" s="496">
        <f>'[1]02.26 (v3)'!W28</f>
        <v>0</v>
      </c>
      <c r="P26" s="493"/>
      <c r="Q26" s="497"/>
      <c r="R26" s="526">
        <f>'[1]02.26 (v3)'!Y28</f>
        <v>0</v>
      </c>
      <c r="S26" s="527"/>
      <c r="T26" s="527"/>
      <c r="U26" s="527"/>
      <c r="V26" s="528"/>
      <c r="W26" s="501" t="s">
        <v>22</v>
      </c>
      <c r="X26" s="501"/>
      <c r="Y26" s="501"/>
    </row>
    <row r="27" spans="1:25" s="502" customFormat="1" ht="26.25" hidden="1" customHeight="1" x14ac:dyDescent="0.25">
      <c r="A27" s="483">
        <f>'[1]02.26 (v3)'!A29</f>
        <v>0</v>
      </c>
      <c r="B27" s="484">
        <f>'[1]02.26 (v3)'!F29</f>
        <v>0</v>
      </c>
      <c r="C27" s="485">
        <f>'[1]02.26 (v3)'!H29</f>
        <v>0</v>
      </c>
      <c r="D27" s="486"/>
      <c r="E27" s="487">
        <f t="shared" si="4"/>
        <v>0</v>
      </c>
      <c r="F27" s="488"/>
      <c r="G27" s="488"/>
      <c r="H27" s="489">
        <f t="shared" si="6"/>
        <v>0</v>
      </c>
      <c r="I27" s="490"/>
      <c r="J27" s="491">
        <f t="shared" si="2"/>
        <v>-90</v>
      </c>
      <c r="K27" s="492">
        <f>'[1]02.26 (v3)'!X29</f>
        <v>0</v>
      </c>
      <c r="L27" s="493">
        <f>'[1]02.26 (v3)'!T29</f>
        <v>0</v>
      </c>
      <c r="M27" s="494">
        <f>'[1]02.26 (v3)'!U29</f>
        <v>0</v>
      </c>
      <c r="N27" s="495">
        <f>'[1]02.26 (v3)'!V29</f>
        <v>0</v>
      </c>
      <c r="O27" s="496">
        <f>'[1]02.26 (v3)'!W29</f>
        <v>0</v>
      </c>
      <c r="P27" s="493"/>
      <c r="Q27" s="497"/>
      <c r="R27" s="526">
        <f>'[1]02.26 (v3)'!Y29</f>
        <v>0</v>
      </c>
      <c r="S27" s="527"/>
      <c r="T27" s="527"/>
      <c r="U27" s="527"/>
      <c r="V27" s="528"/>
      <c r="W27" s="501" t="s">
        <v>22</v>
      </c>
      <c r="X27" s="501"/>
      <c r="Y27" s="501"/>
    </row>
    <row r="28" spans="1:25" s="502" customFormat="1" ht="26.25" hidden="1" customHeight="1" x14ac:dyDescent="0.25">
      <c r="A28" s="483">
        <f>'[1]02.26 (v3)'!A30</f>
        <v>0</v>
      </c>
      <c r="B28" s="484">
        <f>'[1]02.26 (v3)'!F30</f>
        <v>0</v>
      </c>
      <c r="C28" s="485">
        <f>'[1]02.26 (v3)'!H30</f>
        <v>0</v>
      </c>
      <c r="D28" s="486"/>
      <c r="E28" s="487">
        <f t="shared" si="4"/>
        <v>0</v>
      </c>
      <c r="F28" s="488"/>
      <c r="G28" s="488"/>
      <c r="H28" s="489">
        <f t="shared" si="6"/>
        <v>0</v>
      </c>
      <c r="I28" s="490"/>
      <c r="J28" s="491">
        <f t="shared" si="2"/>
        <v>-90</v>
      </c>
      <c r="K28" s="492">
        <f>'[1]02.26 (v3)'!X30</f>
        <v>0</v>
      </c>
      <c r="L28" s="493">
        <f>'[1]02.26 (v3)'!T30</f>
        <v>0</v>
      </c>
      <c r="M28" s="494">
        <f>'[1]02.26 (v3)'!U30</f>
        <v>0</v>
      </c>
      <c r="N28" s="495">
        <f>'[1]02.26 (v3)'!V30</f>
        <v>0</v>
      </c>
      <c r="O28" s="496">
        <f>'[1]02.26 (v3)'!W30</f>
        <v>0</v>
      </c>
      <c r="P28" s="493"/>
      <c r="Q28" s="497"/>
      <c r="R28" s="526">
        <f>'[1]02.26 (v3)'!Y30</f>
        <v>0</v>
      </c>
      <c r="S28" s="527"/>
      <c r="T28" s="527"/>
      <c r="U28" s="527"/>
      <c r="V28" s="528"/>
      <c r="W28" s="501" t="s">
        <v>22</v>
      </c>
      <c r="X28" s="501"/>
      <c r="Y28" s="501"/>
    </row>
    <row r="29" spans="1:25" s="502" customFormat="1" ht="26.25" hidden="1" customHeight="1" x14ac:dyDescent="0.25">
      <c r="A29" s="483">
        <f>'[1]02.26 (v3)'!A31</f>
        <v>0</v>
      </c>
      <c r="B29" s="484">
        <f>'[1]02.26 (v3)'!F31</f>
        <v>0</v>
      </c>
      <c r="C29" s="485">
        <f>'[1]02.26 (v3)'!H31</f>
        <v>0</v>
      </c>
      <c r="D29" s="486"/>
      <c r="E29" s="487">
        <f t="shared" si="4"/>
        <v>0</v>
      </c>
      <c r="F29" s="488"/>
      <c r="G29" s="488"/>
      <c r="H29" s="489">
        <f t="shared" si="6"/>
        <v>0</v>
      </c>
      <c r="I29" s="490"/>
      <c r="J29" s="491">
        <f t="shared" si="2"/>
        <v>-90</v>
      </c>
      <c r="K29" s="492">
        <f>'[1]02.26 (v3)'!X31</f>
        <v>0</v>
      </c>
      <c r="L29" s="493">
        <f>'[1]02.26 (v3)'!T31</f>
        <v>0</v>
      </c>
      <c r="M29" s="494">
        <f>'[1]02.26 (v3)'!U31</f>
        <v>0</v>
      </c>
      <c r="N29" s="495">
        <f>'[1]02.26 (v3)'!V31</f>
        <v>0</v>
      </c>
      <c r="O29" s="496">
        <f>'[1]02.26 (v3)'!W31</f>
        <v>0</v>
      </c>
      <c r="P29" s="493"/>
      <c r="Q29" s="497"/>
      <c r="R29" s="526">
        <f>'[1]02.26 (v3)'!Y31</f>
        <v>0</v>
      </c>
      <c r="S29" s="527"/>
      <c r="T29" s="527"/>
      <c r="U29" s="527"/>
      <c r="V29" s="528"/>
      <c r="W29" s="501" t="s">
        <v>22</v>
      </c>
      <c r="X29" s="501"/>
      <c r="Y29" s="501"/>
    </row>
    <row r="30" spans="1:25" s="502" customFormat="1" ht="26.25" hidden="1" customHeight="1" x14ac:dyDescent="0.25">
      <c r="A30" s="483">
        <f>'[1]02.26 (v3)'!A32</f>
        <v>0</v>
      </c>
      <c r="B30" s="484">
        <f>'[1]02.26 (v3)'!F32</f>
        <v>0</v>
      </c>
      <c r="C30" s="485">
        <f>'[1]02.26 (v3)'!H32</f>
        <v>0</v>
      </c>
      <c r="D30" s="486"/>
      <c r="E30" s="487">
        <f t="shared" si="4"/>
        <v>0</v>
      </c>
      <c r="F30" s="488"/>
      <c r="G30" s="488"/>
      <c r="H30" s="489">
        <f t="shared" si="6"/>
        <v>0</v>
      </c>
      <c r="I30" s="490"/>
      <c r="J30" s="491">
        <f t="shared" si="2"/>
        <v>-90</v>
      </c>
      <c r="K30" s="492">
        <f>'[1]02.26 (v3)'!X32</f>
        <v>0</v>
      </c>
      <c r="L30" s="493">
        <f>'[1]02.26 (v3)'!T32</f>
        <v>0</v>
      </c>
      <c r="M30" s="494">
        <f>'[1]02.26 (v3)'!U32</f>
        <v>0</v>
      </c>
      <c r="N30" s="495">
        <f>'[1]02.26 (v3)'!V32</f>
        <v>0</v>
      </c>
      <c r="O30" s="496">
        <f>'[1]02.26 (v3)'!W32</f>
        <v>0</v>
      </c>
      <c r="P30" s="493"/>
      <c r="Q30" s="497"/>
      <c r="R30" s="526">
        <f>'[1]02.26 (v3)'!Y32</f>
        <v>0</v>
      </c>
      <c r="S30" s="527"/>
      <c r="T30" s="527"/>
      <c r="U30" s="527"/>
      <c r="V30" s="528"/>
      <c r="W30" s="501" t="s">
        <v>22</v>
      </c>
      <c r="X30" s="501"/>
      <c r="Y30" s="501"/>
    </row>
    <row r="31" spans="1:25" s="502" customFormat="1" ht="26.25" hidden="1" customHeight="1" x14ac:dyDescent="0.25">
      <c r="A31" s="483">
        <f>'[1]02.26 (v3)'!A33</f>
        <v>0</v>
      </c>
      <c r="B31" s="484">
        <f>'[1]02.26 (v3)'!F33</f>
        <v>0</v>
      </c>
      <c r="C31" s="485">
        <f>'[1]02.26 (v3)'!H33</f>
        <v>0</v>
      </c>
      <c r="D31" s="486"/>
      <c r="E31" s="487">
        <f t="shared" si="4"/>
        <v>0</v>
      </c>
      <c r="F31" s="488"/>
      <c r="G31" s="488"/>
      <c r="H31" s="489">
        <f t="shared" si="6"/>
        <v>0</v>
      </c>
      <c r="I31" s="490"/>
      <c r="J31" s="491">
        <f t="shared" si="2"/>
        <v>-90</v>
      </c>
      <c r="K31" s="492">
        <f>'[1]02.26 (v3)'!X33</f>
        <v>0</v>
      </c>
      <c r="L31" s="493">
        <f>'[1]02.26 (v3)'!T33</f>
        <v>0</v>
      </c>
      <c r="M31" s="494">
        <f>'[1]02.26 (v3)'!U33</f>
        <v>0</v>
      </c>
      <c r="N31" s="495">
        <f>'[1]02.26 (v3)'!V33</f>
        <v>0</v>
      </c>
      <c r="O31" s="496">
        <f>'[1]02.26 (v3)'!W33</f>
        <v>0</v>
      </c>
      <c r="P31" s="493"/>
      <c r="Q31" s="497"/>
      <c r="R31" s="526">
        <f>'[1]02.26 (v3)'!Y33</f>
        <v>0</v>
      </c>
      <c r="S31" s="527"/>
      <c r="T31" s="527"/>
      <c r="U31" s="527"/>
      <c r="V31" s="528"/>
      <c r="W31" s="501" t="s">
        <v>22</v>
      </c>
      <c r="X31" s="501"/>
      <c r="Y31" s="501"/>
    </row>
    <row r="32" spans="1:25" s="502" customFormat="1" ht="26.25" hidden="1" customHeight="1" x14ac:dyDescent="0.25">
      <c r="A32" s="483">
        <f>'[1]02.26 (v3)'!A34</f>
        <v>0</v>
      </c>
      <c r="B32" s="484">
        <f>'[1]02.26 (v3)'!F34</f>
        <v>0</v>
      </c>
      <c r="C32" s="485">
        <f>'[1]02.26 (v3)'!H34</f>
        <v>0</v>
      </c>
      <c r="D32" s="486"/>
      <c r="E32" s="487">
        <f t="shared" si="4"/>
        <v>0</v>
      </c>
      <c r="F32" s="488"/>
      <c r="G32" s="488"/>
      <c r="H32" s="489">
        <f t="shared" si="6"/>
        <v>0</v>
      </c>
      <c r="I32" s="490"/>
      <c r="J32" s="491">
        <f t="shared" si="2"/>
        <v>-90</v>
      </c>
      <c r="K32" s="492">
        <f>'[1]02.26 (v3)'!X34</f>
        <v>0</v>
      </c>
      <c r="L32" s="493">
        <f>'[1]02.26 (v3)'!T34</f>
        <v>0</v>
      </c>
      <c r="M32" s="494">
        <f>'[1]02.26 (v3)'!U34</f>
        <v>0</v>
      </c>
      <c r="N32" s="495">
        <f>'[1]02.26 (v3)'!V34</f>
        <v>0</v>
      </c>
      <c r="O32" s="496">
        <f>'[1]02.26 (v3)'!W34</f>
        <v>0</v>
      </c>
      <c r="P32" s="493"/>
      <c r="Q32" s="497"/>
      <c r="R32" s="526">
        <f>'[1]02.26 (v3)'!Y34</f>
        <v>0</v>
      </c>
      <c r="S32" s="527"/>
      <c r="T32" s="527"/>
      <c r="U32" s="527"/>
      <c r="V32" s="528"/>
      <c r="W32" s="501" t="s">
        <v>22</v>
      </c>
      <c r="X32" s="501"/>
      <c r="Y32" s="501"/>
    </row>
    <row r="33" spans="1:25" s="502" customFormat="1" ht="26.25" hidden="1" customHeight="1" x14ac:dyDescent="0.25">
      <c r="A33" s="483">
        <f>'[1]02.26 (v3)'!A35</f>
        <v>0</v>
      </c>
      <c r="B33" s="484">
        <f>'[1]02.26 (v3)'!F35</f>
        <v>0</v>
      </c>
      <c r="C33" s="485">
        <f>'[1]02.26 (v3)'!H35</f>
        <v>0</v>
      </c>
      <c r="D33" s="486"/>
      <c r="E33" s="487">
        <f t="shared" si="4"/>
        <v>0</v>
      </c>
      <c r="F33" s="488"/>
      <c r="G33" s="488"/>
      <c r="H33" s="489">
        <f t="shared" si="0"/>
        <v>0</v>
      </c>
      <c r="I33" s="490"/>
      <c r="J33" s="491">
        <f>IF(ISBLANK(I33),-90,(I33-SUM(L33:Q33,K33)))</f>
        <v>-90</v>
      </c>
      <c r="K33" s="492">
        <f>'[1]02.26 (v3)'!X35</f>
        <v>0</v>
      </c>
      <c r="L33" s="493">
        <f>'[1]02.26 (v3)'!T35</f>
        <v>0</v>
      </c>
      <c r="M33" s="494">
        <f>'[1]02.26 (v3)'!U35</f>
        <v>0</v>
      </c>
      <c r="N33" s="495">
        <f>'[1]02.26 (v3)'!V35</f>
        <v>0</v>
      </c>
      <c r="O33" s="496">
        <f>'[1]02.26 (v3)'!W35</f>
        <v>0</v>
      </c>
      <c r="P33" s="493"/>
      <c r="Q33" s="497"/>
      <c r="R33" s="526">
        <f>'[1]02.26 (v3)'!Y35</f>
        <v>0</v>
      </c>
      <c r="S33" s="527"/>
      <c r="T33" s="527"/>
      <c r="U33" s="527"/>
      <c r="V33" s="528"/>
      <c r="W33" s="501" t="s">
        <v>22</v>
      </c>
      <c r="X33" s="501"/>
      <c r="Y33" s="501"/>
    </row>
    <row r="34" spans="1:25" s="502" customFormat="1" ht="26.25" hidden="1" customHeight="1" x14ac:dyDescent="0.25">
      <c r="A34" s="483">
        <f>'[1]02.26 (v3)'!A36</f>
        <v>0</v>
      </c>
      <c r="B34" s="484">
        <f>'[1]02.26 (v3)'!F36</f>
        <v>0</v>
      </c>
      <c r="C34" s="485">
        <f>'[1]02.26 (v3)'!H36</f>
        <v>0</v>
      </c>
      <c r="D34" s="486"/>
      <c r="E34" s="487">
        <f t="shared" si="4"/>
        <v>0</v>
      </c>
      <c r="F34" s="488"/>
      <c r="G34" s="488"/>
      <c r="H34" s="489">
        <f t="shared" si="0"/>
        <v>0</v>
      </c>
      <c r="I34" s="490"/>
      <c r="J34" s="491">
        <f t="shared" ref="J34:J58" si="7">IF(ISBLANK(I34),-90,(I34-SUM(L34:Q34,K34)))</f>
        <v>-90</v>
      </c>
      <c r="K34" s="492">
        <f>'[1]02.26 (v3)'!X36</f>
        <v>0</v>
      </c>
      <c r="L34" s="493">
        <f>'[1]02.26 (v3)'!T36</f>
        <v>0</v>
      </c>
      <c r="M34" s="494">
        <f>'[1]02.26 (v3)'!U36</f>
        <v>0</v>
      </c>
      <c r="N34" s="495">
        <f>'[1]02.26 (v3)'!V36</f>
        <v>0</v>
      </c>
      <c r="O34" s="496">
        <f>'[1]02.26 (v3)'!W36</f>
        <v>0</v>
      </c>
      <c r="P34" s="493"/>
      <c r="Q34" s="497"/>
      <c r="R34" s="526">
        <f>'[1]02.26 (v3)'!Y36</f>
        <v>0</v>
      </c>
      <c r="S34" s="527"/>
      <c r="T34" s="527"/>
      <c r="U34" s="527"/>
      <c r="V34" s="528"/>
      <c r="W34" s="501" t="s">
        <v>22</v>
      </c>
      <c r="X34" s="501"/>
      <c r="Y34" s="501"/>
    </row>
    <row r="35" spans="1:25" s="502" customFormat="1" ht="26.25" hidden="1" customHeight="1" x14ac:dyDescent="0.25">
      <c r="A35" s="483">
        <f>'[1]02.26 (v3)'!A37</f>
        <v>0</v>
      </c>
      <c r="B35" s="484">
        <f>'[1]02.26 (v3)'!F37</f>
        <v>0</v>
      </c>
      <c r="C35" s="485">
        <f>'[1]02.26 (v3)'!H37</f>
        <v>0</v>
      </c>
      <c r="D35" s="486"/>
      <c r="E35" s="487">
        <f t="shared" si="4"/>
        <v>0</v>
      </c>
      <c r="F35" s="488"/>
      <c r="G35" s="488"/>
      <c r="H35" s="489">
        <f>E35-G35-F35</f>
        <v>0</v>
      </c>
      <c r="I35" s="490"/>
      <c r="J35" s="491">
        <f t="shared" si="7"/>
        <v>-90</v>
      </c>
      <c r="K35" s="492">
        <f>'[1]02.26 (v3)'!X37</f>
        <v>0</v>
      </c>
      <c r="L35" s="493">
        <f>'[1]02.26 (v3)'!T37</f>
        <v>0</v>
      </c>
      <c r="M35" s="494">
        <f>'[1]02.26 (v3)'!U37</f>
        <v>0</v>
      </c>
      <c r="N35" s="495">
        <f>'[1]02.26 (v3)'!V37</f>
        <v>0</v>
      </c>
      <c r="O35" s="496">
        <f>'[1]02.26 (v3)'!W37</f>
        <v>0</v>
      </c>
      <c r="P35" s="493"/>
      <c r="Q35" s="497"/>
      <c r="R35" s="526">
        <f>'[1]02.26 (v3)'!Y37</f>
        <v>0</v>
      </c>
      <c r="S35" s="527"/>
      <c r="T35" s="527"/>
      <c r="U35" s="527"/>
      <c r="V35" s="528"/>
      <c r="W35" s="501" t="s">
        <v>22</v>
      </c>
      <c r="X35" s="501"/>
      <c r="Y35" s="501"/>
    </row>
    <row r="36" spans="1:25" s="502" customFormat="1" ht="26.25" hidden="1" customHeight="1" x14ac:dyDescent="0.25">
      <c r="A36" s="483">
        <f>'[1]02.26 (v3)'!A38</f>
        <v>0</v>
      </c>
      <c r="B36" s="484">
        <f>'[1]02.26 (v3)'!F38</f>
        <v>0</v>
      </c>
      <c r="C36" s="485">
        <f>'[1]02.26 (v3)'!H38</f>
        <v>0</v>
      </c>
      <c r="D36" s="486"/>
      <c r="E36" s="487">
        <f t="shared" si="4"/>
        <v>0</v>
      </c>
      <c r="F36" s="488"/>
      <c r="G36" s="488"/>
      <c r="H36" s="489">
        <f t="shared" ref="H36:H42" si="8">E36-G36-F36</f>
        <v>0</v>
      </c>
      <c r="I36" s="490"/>
      <c r="J36" s="491">
        <f t="shared" si="7"/>
        <v>-90</v>
      </c>
      <c r="K36" s="492">
        <f>'[1]02.26 (v3)'!X38</f>
        <v>0</v>
      </c>
      <c r="L36" s="493">
        <f>'[1]02.26 (v3)'!T38</f>
        <v>0</v>
      </c>
      <c r="M36" s="494">
        <f>'[1]02.26 (v3)'!U38</f>
        <v>0</v>
      </c>
      <c r="N36" s="495">
        <f>'[1]02.26 (v3)'!V38</f>
        <v>0</v>
      </c>
      <c r="O36" s="496">
        <f>'[1]02.26 (v3)'!W38</f>
        <v>0</v>
      </c>
      <c r="P36" s="493"/>
      <c r="Q36" s="497"/>
      <c r="R36" s="526">
        <f>'[1]02.26 (v3)'!Y38</f>
        <v>0</v>
      </c>
      <c r="S36" s="527"/>
      <c r="T36" s="527"/>
      <c r="U36" s="527"/>
      <c r="V36" s="528"/>
      <c r="W36" s="501" t="s">
        <v>22</v>
      </c>
      <c r="X36" s="501"/>
      <c r="Y36" s="501"/>
    </row>
    <row r="37" spans="1:25" s="502" customFormat="1" ht="26.25" hidden="1" customHeight="1" x14ac:dyDescent="0.25">
      <c r="A37" s="483"/>
      <c r="B37" s="484"/>
      <c r="C37" s="485"/>
      <c r="D37" s="486"/>
      <c r="E37" s="487">
        <f t="shared" si="4"/>
        <v>0</v>
      </c>
      <c r="F37" s="488"/>
      <c r="G37" s="488"/>
      <c r="H37" s="489">
        <f t="shared" si="8"/>
        <v>0</v>
      </c>
      <c r="I37" s="490"/>
      <c r="J37" s="491">
        <f t="shared" si="7"/>
        <v>-90</v>
      </c>
      <c r="K37" s="529"/>
      <c r="L37" s="493"/>
      <c r="M37" s="494"/>
      <c r="N37" s="495"/>
      <c r="O37" s="496"/>
      <c r="P37" s="493"/>
      <c r="Q37" s="497"/>
      <c r="R37" s="530"/>
      <c r="S37" s="531"/>
      <c r="T37" s="531"/>
      <c r="U37" s="531"/>
      <c r="V37" s="532"/>
      <c r="W37" s="501" t="s">
        <v>22</v>
      </c>
      <c r="X37" s="501"/>
      <c r="Y37" s="501"/>
    </row>
    <row r="38" spans="1:25" s="502" customFormat="1" ht="26.25" hidden="1" customHeight="1" x14ac:dyDescent="0.25">
      <c r="A38" s="483"/>
      <c r="B38" s="484"/>
      <c r="C38" s="485"/>
      <c r="D38" s="486"/>
      <c r="E38" s="487">
        <f t="shared" si="4"/>
        <v>0</v>
      </c>
      <c r="F38" s="488"/>
      <c r="G38" s="488"/>
      <c r="H38" s="489">
        <f t="shared" si="8"/>
        <v>0</v>
      </c>
      <c r="I38" s="490"/>
      <c r="J38" s="491">
        <f t="shared" si="7"/>
        <v>-90</v>
      </c>
      <c r="K38" s="529"/>
      <c r="L38" s="493"/>
      <c r="M38" s="494"/>
      <c r="N38" s="495"/>
      <c r="O38" s="496"/>
      <c r="P38" s="493"/>
      <c r="Q38" s="497"/>
      <c r="R38" s="530"/>
      <c r="S38" s="531"/>
      <c r="T38" s="531"/>
      <c r="U38" s="531"/>
      <c r="V38" s="532"/>
      <c r="W38" s="501" t="s">
        <v>22</v>
      </c>
      <c r="X38" s="501"/>
      <c r="Y38" s="501"/>
    </row>
    <row r="39" spans="1:25" s="502" customFormat="1" ht="26.25" hidden="1" customHeight="1" x14ac:dyDescent="0.25">
      <c r="A39" s="483"/>
      <c r="B39" s="484"/>
      <c r="C39" s="485"/>
      <c r="D39" s="486"/>
      <c r="E39" s="487">
        <f t="shared" si="4"/>
        <v>0</v>
      </c>
      <c r="F39" s="488"/>
      <c r="G39" s="488"/>
      <c r="H39" s="489">
        <f t="shared" si="8"/>
        <v>0</v>
      </c>
      <c r="I39" s="490"/>
      <c r="J39" s="491">
        <f t="shared" si="7"/>
        <v>-90</v>
      </c>
      <c r="K39" s="529"/>
      <c r="L39" s="493"/>
      <c r="M39" s="494"/>
      <c r="N39" s="495"/>
      <c r="O39" s="496"/>
      <c r="P39" s="493"/>
      <c r="Q39" s="497"/>
      <c r="R39" s="530"/>
      <c r="S39" s="531"/>
      <c r="T39" s="531"/>
      <c r="U39" s="531"/>
      <c r="V39" s="532"/>
      <c r="W39" s="501" t="s">
        <v>22</v>
      </c>
      <c r="X39" s="501"/>
      <c r="Y39" s="501"/>
    </row>
    <row r="40" spans="1:25" s="502" customFormat="1" ht="26.25" hidden="1" customHeight="1" x14ac:dyDescent="0.25">
      <c r="A40" s="483"/>
      <c r="B40" s="484"/>
      <c r="C40" s="485"/>
      <c r="D40" s="486"/>
      <c r="E40" s="487">
        <f t="shared" si="4"/>
        <v>0</v>
      </c>
      <c r="F40" s="488"/>
      <c r="G40" s="488"/>
      <c r="H40" s="489">
        <f t="shared" si="8"/>
        <v>0</v>
      </c>
      <c r="I40" s="490"/>
      <c r="J40" s="491">
        <f t="shared" si="7"/>
        <v>-90</v>
      </c>
      <c r="K40" s="529"/>
      <c r="L40" s="493"/>
      <c r="M40" s="494"/>
      <c r="N40" s="495"/>
      <c r="O40" s="496"/>
      <c r="P40" s="493"/>
      <c r="Q40" s="497"/>
      <c r="R40" s="530"/>
      <c r="S40" s="531"/>
      <c r="T40" s="531"/>
      <c r="U40" s="531"/>
      <c r="V40" s="532"/>
      <c r="W40" s="501" t="s">
        <v>22</v>
      </c>
      <c r="X40" s="501"/>
      <c r="Y40" s="501"/>
    </row>
    <row r="41" spans="1:25" s="502" customFormat="1" ht="26.25" hidden="1" customHeight="1" x14ac:dyDescent="0.25">
      <c r="A41" s="483"/>
      <c r="B41" s="484"/>
      <c r="C41" s="485"/>
      <c r="D41" s="486"/>
      <c r="E41" s="487">
        <f t="shared" si="4"/>
        <v>0</v>
      </c>
      <c r="F41" s="488"/>
      <c r="G41" s="488"/>
      <c r="H41" s="489">
        <f t="shared" si="8"/>
        <v>0</v>
      </c>
      <c r="I41" s="490"/>
      <c r="J41" s="491">
        <f t="shared" si="7"/>
        <v>-90</v>
      </c>
      <c r="K41" s="529"/>
      <c r="L41" s="493"/>
      <c r="M41" s="494"/>
      <c r="N41" s="495"/>
      <c r="O41" s="496"/>
      <c r="P41" s="493"/>
      <c r="Q41" s="497"/>
      <c r="R41" s="530"/>
      <c r="S41" s="531"/>
      <c r="T41" s="531"/>
      <c r="U41" s="531"/>
      <c r="V41" s="532"/>
      <c r="W41" s="501" t="s">
        <v>22</v>
      </c>
      <c r="X41" s="501"/>
      <c r="Y41" s="501"/>
    </row>
    <row r="42" spans="1:25" s="502" customFormat="1" ht="26.25" hidden="1" customHeight="1" x14ac:dyDescent="0.25">
      <c r="A42" s="483"/>
      <c r="B42" s="484"/>
      <c r="C42" s="485"/>
      <c r="D42" s="486"/>
      <c r="E42" s="487">
        <f t="shared" si="4"/>
        <v>0</v>
      </c>
      <c r="F42" s="488"/>
      <c r="G42" s="488"/>
      <c r="H42" s="489">
        <f t="shared" si="8"/>
        <v>0</v>
      </c>
      <c r="I42" s="490"/>
      <c r="J42" s="491">
        <f t="shared" si="7"/>
        <v>-90</v>
      </c>
      <c r="K42" s="529"/>
      <c r="L42" s="493"/>
      <c r="M42" s="494"/>
      <c r="N42" s="495"/>
      <c r="O42" s="496"/>
      <c r="P42" s="493"/>
      <c r="Q42" s="497"/>
      <c r="R42" s="530"/>
      <c r="S42" s="531"/>
      <c r="T42" s="531"/>
      <c r="U42" s="531"/>
      <c r="V42" s="532"/>
      <c r="W42" s="501" t="s">
        <v>22</v>
      </c>
      <c r="X42" s="501"/>
      <c r="Y42" s="501"/>
    </row>
    <row r="43" spans="1:25" s="502" customFormat="1" ht="26.25" hidden="1" customHeight="1" x14ac:dyDescent="0.25">
      <c r="A43" s="483"/>
      <c r="B43" s="484"/>
      <c r="C43" s="485"/>
      <c r="D43" s="486"/>
      <c r="E43" s="487">
        <f t="shared" si="4"/>
        <v>0</v>
      </c>
      <c r="F43" s="488"/>
      <c r="G43" s="488"/>
      <c r="H43" s="489">
        <f>E43-G43-F43</f>
        <v>0</v>
      </c>
      <c r="I43" s="490"/>
      <c r="J43" s="491">
        <f t="shared" si="7"/>
        <v>-90</v>
      </c>
      <c r="K43" s="529"/>
      <c r="L43" s="493"/>
      <c r="M43" s="494"/>
      <c r="N43" s="495"/>
      <c r="O43" s="496"/>
      <c r="P43" s="493"/>
      <c r="Q43" s="497"/>
      <c r="R43" s="530"/>
      <c r="S43" s="531"/>
      <c r="T43" s="531"/>
      <c r="U43" s="531"/>
      <c r="V43" s="532"/>
      <c r="W43" s="501" t="s">
        <v>22</v>
      </c>
      <c r="X43" s="501"/>
      <c r="Y43" s="501"/>
    </row>
    <row r="44" spans="1:25" s="502" customFormat="1" ht="26.25" hidden="1" customHeight="1" x14ac:dyDescent="0.25">
      <c r="A44" s="483"/>
      <c r="B44" s="484"/>
      <c r="C44" s="485"/>
      <c r="D44" s="486"/>
      <c r="E44" s="487">
        <f t="shared" si="4"/>
        <v>0</v>
      </c>
      <c r="F44" s="488"/>
      <c r="G44" s="488"/>
      <c r="H44" s="489">
        <f t="shared" ref="H44:H49" si="9">E44-G44-F44</f>
        <v>0</v>
      </c>
      <c r="I44" s="490"/>
      <c r="J44" s="491">
        <f t="shared" si="7"/>
        <v>-90</v>
      </c>
      <c r="K44" s="529"/>
      <c r="L44" s="493"/>
      <c r="M44" s="494"/>
      <c r="N44" s="495"/>
      <c r="O44" s="496"/>
      <c r="P44" s="493"/>
      <c r="Q44" s="497"/>
      <c r="R44" s="530"/>
      <c r="S44" s="531"/>
      <c r="T44" s="531"/>
      <c r="U44" s="531"/>
      <c r="V44" s="532"/>
      <c r="W44" s="501" t="s">
        <v>22</v>
      </c>
      <c r="X44" s="501"/>
      <c r="Y44" s="501"/>
    </row>
    <row r="45" spans="1:25" s="502" customFormat="1" ht="26.25" hidden="1" customHeight="1" x14ac:dyDescent="0.25">
      <c r="A45" s="483"/>
      <c r="B45" s="484"/>
      <c r="C45" s="485"/>
      <c r="D45" s="486"/>
      <c r="E45" s="487">
        <f t="shared" si="4"/>
        <v>0</v>
      </c>
      <c r="F45" s="488"/>
      <c r="G45" s="488"/>
      <c r="H45" s="489">
        <f t="shared" si="9"/>
        <v>0</v>
      </c>
      <c r="I45" s="490"/>
      <c r="J45" s="491">
        <f t="shared" si="7"/>
        <v>-90</v>
      </c>
      <c r="K45" s="529"/>
      <c r="L45" s="493"/>
      <c r="M45" s="494"/>
      <c r="N45" s="495"/>
      <c r="O45" s="496"/>
      <c r="P45" s="493"/>
      <c r="Q45" s="497"/>
      <c r="R45" s="530"/>
      <c r="S45" s="531"/>
      <c r="T45" s="531"/>
      <c r="U45" s="531"/>
      <c r="V45" s="532"/>
      <c r="W45" s="501" t="s">
        <v>22</v>
      </c>
      <c r="X45" s="501"/>
      <c r="Y45" s="501"/>
    </row>
    <row r="46" spans="1:25" s="502" customFormat="1" ht="26.25" hidden="1" customHeight="1" x14ac:dyDescent="0.25">
      <c r="A46" s="483"/>
      <c r="B46" s="484"/>
      <c r="C46" s="485"/>
      <c r="D46" s="486"/>
      <c r="E46" s="487">
        <f t="shared" si="4"/>
        <v>0</v>
      </c>
      <c r="F46" s="488"/>
      <c r="G46" s="488"/>
      <c r="H46" s="489">
        <f t="shared" si="9"/>
        <v>0</v>
      </c>
      <c r="I46" s="490"/>
      <c r="J46" s="491">
        <f t="shared" si="7"/>
        <v>-90</v>
      </c>
      <c r="K46" s="529"/>
      <c r="L46" s="493"/>
      <c r="M46" s="494"/>
      <c r="N46" s="495"/>
      <c r="O46" s="496"/>
      <c r="P46" s="493"/>
      <c r="Q46" s="497"/>
      <c r="R46" s="530"/>
      <c r="S46" s="531"/>
      <c r="T46" s="531"/>
      <c r="U46" s="531"/>
      <c r="V46" s="532"/>
      <c r="W46" s="501" t="s">
        <v>22</v>
      </c>
      <c r="X46" s="501"/>
      <c r="Y46" s="501"/>
    </row>
    <row r="47" spans="1:25" s="502" customFormat="1" ht="26.25" hidden="1" customHeight="1" x14ac:dyDescent="0.25">
      <c r="A47" s="483"/>
      <c r="B47" s="484"/>
      <c r="C47" s="485"/>
      <c r="D47" s="486"/>
      <c r="E47" s="487">
        <f t="shared" si="4"/>
        <v>0</v>
      </c>
      <c r="F47" s="488"/>
      <c r="G47" s="488"/>
      <c r="H47" s="489">
        <f t="shared" si="9"/>
        <v>0</v>
      </c>
      <c r="I47" s="490"/>
      <c r="J47" s="491">
        <f t="shared" si="7"/>
        <v>-90</v>
      </c>
      <c r="K47" s="529"/>
      <c r="L47" s="493"/>
      <c r="M47" s="494"/>
      <c r="N47" s="495"/>
      <c r="O47" s="496"/>
      <c r="P47" s="493"/>
      <c r="Q47" s="497"/>
      <c r="R47" s="530"/>
      <c r="S47" s="531"/>
      <c r="T47" s="531"/>
      <c r="U47" s="531"/>
      <c r="V47" s="532"/>
      <c r="W47" s="501" t="s">
        <v>22</v>
      </c>
      <c r="X47" s="501"/>
      <c r="Y47" s="501"/>
    </row>
    <row r="48" spans="1:25" s="502" customFormat="1" ht="26.25" hidden="1" customHeight="1" x14ac:dyDescent="0.25">
      <c r="A48" s="483"/>
      <c r="B48" s="484"/>
      <c r="C48" s="485"/>
      <c r="D48" s="486"/>
      <c r="E48" s="487">
        <f t="shared" si="4"/>
        <v>0</v>
      </c>
      <c r="F48" s="488"/>
      <c r="G48" s="488"/>
      <c r="H48" s="489">
        <f t="shared" si="9"/>
        <v>0</v>
      </c>
      <c r="I48" s="490"/>
      <c r="J48" s="491">
        <f t="shared" si="7"/>
        <v>-90</v>
      </c>
      <c r="K48" s="529"/>
      <c r="L48" s="493"/>
      <c r="M48" s="494"/>
      <c r="N48" s="495"/>
      <c r="O48" s="496"/>
      <c r="P48" s="493"/>
      <c r="Q48" s="497"/>
      <c r="R48" s="530"/>
      <c r="S48" s="531"/>
      <c r="T48" s="531"/>
      <c r="U48" s="531"/>
      <c r="V48" s="532"/>
      <c r="W48" s="501" t="s">
        <v>22</v>
      </c>
      <c r="X48" s="501"/>
      <c r="Y48" s="501"/>
    </row>
    <row r="49" spans="1:26" s="502" customFormat="1" ht="26.25" hidden="1" customHeight="1" x14ac:dyDescent="0.25">
      <c r="A49" s="483"/>
      <c r="B49" s="484"/>
      <c r="C49" s="485"/>
      <c r="D49" s="486"/>
      <c r="E49" s="487">
        <f t="shared" si="4"/>
        <v>0</v>
      </c>
      <c r="F49" s="488"/>
      <c r="G49" s="488"/>
      <c r="H49" s="489">
        <f t="shared" si="9"/>
        <v>0</v>
      </c>
      <c r="I49" s="490"/>
      <c r="J49" s="491">
        <f t="shared" si="7"/>
        <v>-90</v>
      </c>
      <c r="K49" s="529"/>
      <c r="L49" s="493"/>
      <c r="M49" s="494"/>
      <c r="N49" s="495"/>
      <c r="O49" s="496"/>
      <c r="P49" s="493"/>
      <c r="Q49" s="497"/>
      <c r="R49" s="530"/>
      <c r="S49" s="531"/>
      <c r="T49" s="531"/>
      <c r="U49" s="531"/>
      <c r="V49" s="532"/>
      <c r="W49" s="501" t="s">
        <v>22</v>
      </c>
      <c r="X49" s="501"/>
      <c r="Y49" s="501"/>
    </row>
    <row r="50" spans="1:26" s="502" customFormat="1" ht="26.25" hidden="1" customHeight="1" x14ac:dyDescent="0.25">
      <c r="A50" s="483"/>
      <c r="B50" s="484"/>
      <c r="C50" s="485"/>
      <c r="D50" s="486"/>
      <c r="E50" s="487">
        <f t="shared" si="4"/>
        <v>0</v>
      </c>
      <c r="F50" s="488"/>
      <c r="G50" s="488"/>
      <c r="H50" s="489">
        <f>E50-G50-F50</f>
        <v>0</v>
      </c>
      <c r="I50" s="490"/>
      <c r="J50" s="491">
        <f t="shared" si="7"/>
        <v>-90</v>
      </c>
      <c r="K50" s="529"/>
      <c r="L50" s="493"/>
      <c r="M50" s="494"/>
      <c r="N50" s="495"/>
      <c r="O50" s="496"/>
      <c r="P50" s="493"/>
      <c r="Q50" s="497"/>
      <c r="R50" s="530"/>
      <c r="S50" s="531"/>
      <c r="T50" s="531"/>
      <c r="U50" s="531"/>
      <c r="V50" s="532"/>
      <c r="W50" s="501" t="s">
        <v>22</v>
      </c>
      <c r="X50" s="501"/>
      <c r="Y50" s="501"/>
    </row>
    <row r="51" spans="1:26" s="502" customFormat="1" ht="26.25" hidden="1" customHeight="1" x14ac:dyDescent="0.25">
      <c r="A51" s="483"/>
      <c r="B51" s="484"/>
      <c r="C51" s="485"/>
      <c r="D51" s="486"/>
      <c r="E51" s="487">
        <f t="shared" si="4"/>
        <v>0</v>
      </c>
      <c r="F51" s="488"/>
      <c r="G51" s="488"/>
      <c r="H51" s="489">
        <f t="shared" ref="H51:H57" si="10">E51-G51-F51</f>
        <v>0</v>
      </c>
      <c r="I51" s="490"/>
      <c r="J51" s="491">
        <f t="shared" si="7"/>
        <v>-90</v>
      </c>
      <c r="K51" s="529"/>
      <c r="L51" s="493"/>
      <c r="M51" s="494"/>
      <c r="N51" s="495"/>
      <c r="O51" s="496"/>
      <c r="P51" s="493"/>
      <c r="Q51" s="497"/>
      <c r="R51" s="530"/>
      <c r="S51" s="531"/>
      <c r="T51" s="531"/>
      <c r="U51" s="531"/>
      <c r="V51" s="532"/>
      <c r="W51" s="501" t="s">
        <v>22</v>
      </c>
      <c r="X51" s="501"/>
      <c r="Y51" s="501"/>
    </row>
    <row r="52" spans="1:26" s="502" customFormat="1" ht="26.25" hidden="1" customHeight="1" x14ac:dyDescent="0.25">
      <c r="A52" s="483"/>
      <c r="B52" s="484"/>
      <c r="C52" s="485"/>
      <c r="D52" s="486"/>
      <c r="E52" s="487">
        <f t="shared" si="4"/>
        <v>0</v>
      </c>
      <c r="F52" s="488"/>
      <c r="G52" s="488"/>
      <c r="H52" s="489">
        <f t="shared" si="10"/>
        <v>0</v>
      </c>
      <c r="I52" s="490"/>
      <c r="J52" s="491">
        <f t="shared" si="7"/>
        <v>-90</v>
      </c>
      <c r="K52" s="529"/>
      <c r="L52" s="493"/>
      <c r="M52" s="494"/>
      <c r="N52" s="495"/>
      <c r="O52" s="496"/>
      <c r="P52" s="493"/>
      <c r="Q52" s="497"/>
      <c r="R52" s="530"/>
      <c r="S52" s="531"/>
      <c r="T52" s="531"/>
      <c r="U52" s="531"/>
      <c r="V52" s="532"/>
      <c r="W52" s="501" t="s">
        <v>22</v>
      </c>
      <c r="X52" s="501"/>
      <c r="Y52" s="501"/>
    </row>
    <row r="53" spans="1:26" s="502" customFormat="1" ht="26.25" hidden="1" customHeight="1" x14ac:dyDescent="0.25">
      <c r="A53" s="483"/>
      <c r="B53" s="484"/>
      <c r="C53" s="485"/>
      <c r="D53" s="486"/>
      <c r="E53" s="487">
        <f t="shared" si="4"/>
        <v>0</v>
      </c>
      <c r="F53" s="488"/>
      <c r="G53" s="488"/>
      <c r="H53" s="489">
        <f t="shared" si="10"/>
        <v>0</v>
      </c>
      <c r="I53" s="490"/>
      <c r="J53" s="491">
        <f t="shared" si="7"/>
        <v>-90</v>
      </c>
      <c r="K53" s="529"/>
      <c r="L53" s="493"/>
      <c r="M53" s="494"/>
      <c r="N53" s="495"/>
      <c r="O53" s="496"/>
      <c r="P53" s="493"/>
      <c r="Q53" s="497"/>
      <c r="R53" s="530"/>
      <c r="S53" s="531"/>
      <c r="T53" s="531"/>
      <c r="U53" s="531"/>
      <c r="V53" s="532"/>
      <c r="W53" s="501" t="s">
        <v>22</v>
      </c>
      <c r="X53" s="501"/>
      <c r="Y53" s="501"/>
    </row>
    <row r="54" spans="1:26" s="502" customFormat="1" ht="26.25" hidden="1" customHeight="1" x14ac:dyDescent="0.25">
      <c r="A54" s="483"/>
      <c r="B54" s="484"/>
      <c r="C54" s="485"/>
      <c r="D54" s="486"/>
      <c r="E54" s="487">
        <f t="shared" si="4"/>
        <v>0</v>
      </c>
      <c r="F54" s="488"/>
      <c r="G54" s="488"/>
      <c r="H54" s="489">
        <f t="shared" si="10"/>
        <v>0</v>
      </c>
      <c r="I54" s="490"/>
      <c r="J54" s="491">
        <f t="shared" si="7"/>
        <v>-90</v>
      </c>
      <c r="K54" s="529"/>
      <c r="L54" s="493"/>
      <c r="M54" s="494"/>
      <c r="N54" s="495"/>
      <c r="O54" s="496"/>
      <c r="P54" s="493"/>
      <c r="Q54" s="497"/>
      <c r="R54" s="530"/>
      <c r="S54" s="531"/>
      <c r="T54" s="531"/>
      <c r="U54" s="531"/>
      <c r="V54" s="532"/>
      <c r="W54" s="501" t="s">
        <v>22</v>
      </c>
      <c r="X54" s="501"/>
      <c r="Y54" s="501"/>
    </row>
    <row r="55" spans="1:26" s="502" customFormat="1" ht="26.25" hidden="1" customHeight="1" x14ac:dyDescent="0.25">
      <c r="A55" s="483"/>
      <c r="B55" s="484"/>
      <c r="C55" s="485"/>
      <c r="D55" s="486"/>
      <c r="E55" s="487">
        <f t="shared" si="4"/>
        <v>0</v>
      </c>
      <c r="F55" s="488"/>
      <c r="G55" s="488"/>
      <c r="H55" s="489">
        <f t="shared" si="10"/>
        <v>0</v>
      </c>
      <c r="I55" s="490"/>
      <c r="J55" s="491">
        <f t="shared" si="7"/>
        <v>-90</v>
      </c>
      <c r="K55" s="529"/>
      <c r="L55" s="493"/>
      <c r="M55" s="494"/>
      <c r="N55" s="495"/>
      <c r="O55" s="496"/>
      <c r="P55" s="493"/>
      <c r="Q55" s="497"/>
      <c r="R55" s="530"/>
      <c r="S55" s="531"/>
      <c r="T55" s="531"/>
      <c r="U55" s="531"/>
      <c r="V55" s="532"/>
      <c r="W55" s="501" t="s">
        <v>22</v>
      </c>
      <c r="X55" s="501"/>
      <c r="Y55" s="501"/>
    </row>
    <row r="56" spans="1:26" s="502" customFormat="1" ht="26.25" hidden="1" customHeight="1" x14ac:dyDescent="0.25">
      <c r="A56" s="483"/>
      <c r="B56" s="484"/>
      <c r="C56" s="485"/>
      <c r="D56" s="486"/>
      <c r="E56" s="487">
        <f t="shared" si="4"/>
        <v>0</v>
      </c>
      <c r="F56" s="488"/>
      <c r="G56" s="488"/>
      <c r="H56" s="489">
        <f t="shared" si="10"/>
        <v>0</v>
      </c>
      <c r="I56" s="490"/>
      <c r="J56" s="491">
        <f t="shared" si="7"/>
        <v>-90</v>
      </c>
      <c r="K56" s="529"/>
      <c r="L56" s="493"/>
      <c r="M56" s="494"/>
      <c r="N56" s="495"/>
      <c r="O56" s="496"/>
      <c r="P56" s="493"/>
      <c r="Q56" s="497"/>
      <c r="R56" s="530"/>
      <c r="S56" s="531"/>
      <c r="T56" s="531"/>
      <c r="U56" s="531"/>
      <c r="V56" s="532"/>
      <c r="W56" s="501" t="s">
        <v>22</v>
      </c>
      <c r="X56" s="501"/>
      <c r="Y56" s="501"/>
    </row>
    <row r="57" spans="1:26" s="502" customFormat="1" ht="26.25" hidden="1" customHeight="1" x14ac:dyDescent="0.25">
      <c r="A57" s="483"/>
      <c r="B57" s="484"/>
      <c r="C57" s="485"/>
      <c r="D57" s="486"/>
      <c r="E57" s="487">
        <f t="shared" si="4"/>
        <v>0</v>
      </c>
      <c r="F57" s="488"/>
      <c r="G57" s="488"/>
      <c r="H57" s="489">
        <f t="shared" si="10"/>
        <v>0</v>
      </c>
      <c r="I57" s="490"/>
      <c r="J57" s="491">
        <f t="shared" si="7"/>
        <v>-90</v>
      </c>
      <c r="K57" s="529"/>
      <c r="L57" s="493"/>
      <c r="M57" s="494"/>
      <c r="N57" s="495"/>
      <c r="O57" s="496"/>
      <c r="P57" s="493"/>
      <c r="Q57" s="497"/>
      <c r="R57" s="530"/>
      <c r="S57" s="531"/>
      <c r="T57" s="531"/>
      <c r="U57" s="531"/>
      <c r="V57" s="532"/>
      <c r="W57" s="501" t="s">
        <v>22</v>
      </c>
      <c r="X57" s="501"/>
      <c r="Y57" s="501"/>
    </row>
    <row r="58" spans="1:26" s="502" customFormat="1" ht="49.5" hidden="1" customHeight="1" x14ac:dyDescent="0.25">
      <c r="A58" s="166"/>
      <c r="B58" s="510"/>
      <c r="C58" s="511"/>
      <c r="D58" s="512"/>
      <c r="E58" s="487" t="s">
        <v>22</v>
      </c>
      <c r="F58" s="513" t="s">
        <v>22</v>
      </c>
      <c r="G58" s="514" t="s">
        <v>22</v>
      </c>
      <c r="H58" s="489" t="s">
        <v>22</v>
      </c>
      <c r="I58" s="515" t="s">
        <v>22</v>
      </c>
      <c r="J58" s="491" t="e">
        <f t="shared" si="7"/>
        <v>#VALUE!</v>
      </c>
      <c r="K58" s="516" t="s">
        <v>22</v>
      </c>
      <c r="L58" s="517" t="s">
        <v>22</v>
      </c>
      <c r="M58" s="518" t="s">
        <v>22</v>
      </c>
      <c r="N58" s="519" t="s">
        <v>22</v>
      </c>
      <c r="O58" s="520" t="s">
        <v>22</v>
      </c>
      <c r="P58" s="517" t="s">
        <v>22</v>
      </c>
      <c r="Q58" s="521" t="s">
        <v>22</v>
      </c>
      <c r="R58" s="522"/>
      <c r="S58" s="523"/>
      <c r="T58" s="523"/>
      <c r="U58" s="523"/>
      <c r="V58" s="524"/>
      <c r="W58" s="501"/>
      <c r="X58" s="501" t="s">
        <v>22</v>
      </c>
      <c r="Y58" s="501" t="s">
        <v>22</v>
      </c>
    </row>
    <row r="59" spans="1:26" ht="7.5" customHeight="1" thickBot="1" x14ac:dyDescent="0.3">
      <c r="A59" s="533"/>
      <c r="B59" s="534"/>
      <c r="C59" s="535"/>
      <c r="D59" s="536"/>
      <c r="E59" s="537">
        <v>0</v>
      </c>
      <c r="F59" s="538"/>
      <c r="G59" s="538"/>
      <c r="H59" s="539">
        <v>0</v>
      </c>
      <c r="I59" s="540"/>
      <c r="J59" s="541"/>
      <c r="K59" s="542"/>
      <c r="L59" s="543"/>
      <c r="M59" s="538"/>
      <c r="N59" s="544"/>
      <c r="O59" s="545"/>
      <c r="P59" s="546"/>
      <c r="Q59" s="547"/>
      <c r="R59" s="548"/>
      <c r="S59" s="549"/>
      <c r="T59" s="549"/>
      <c r="U59" s="549"/>
      <c r="V59" s="550"/>
    </row>
    <row r="60" spans="1:26" s="551" customFormat="1" ht="30.75" customHeight="1" x14ac:dyDescent="0.25">
      <c r="B60" s="552"/>
      <c r="D60" s="553"/>
      <c r="E60" s="554">
        <f>SUM(E2:E59)</f>
        <v>44</v>
      </c>
      <c r="F60" s="555">
        <f>SUM(F2:F59)</f>
        <v>4</v>
      </c>
      <c r="G60" s="555">
        <f>SUM(G2:G59)</f>
        <v>9</v>
      </c>
      <c r="H60" s="556">
        <f>E60-F60-G60</f>
        <v>31</v>
      </c>
      <c r="I60" s="557">
        <f t="shared" ref="I60:Q60" si="11">SUM(I2:I59)</f>
        <v>40</v>
      </c>
      <c r="J60" s="558" t="e">
        <f t="shared" si="11"/>
        <v>#VALUE!</v>
      </c>
      <c r="K60" s="559">
        <f t="shared" si="11"/>
        <v>22</v>
      </c>
      <c r="L60" s="560">
        <f t="shared" si="11"/>
        <v>0</v>
      </c>
      <c r="M60" s="561">
        <f t="shared" si="11"/>
        <v>0</v>
      </c>
      <c r="N60" s="562">
        <f t="shared" si="11"/>
        <v>12</v>
      </c>
      <c r="O60" s="563">
        <f t="shared" si="11"/>
        <v>4</v>
      </c>
      <c r="P60" s="564">
        <f t="shared" si="11"/>
        <v>0</v>
      </c>
      <c r="Q60" s="561">
        <f t="shared" si="11"/>
        <v>2</v>
      </c>
      <c r="R60" s="565">
        <f>SUM(L60:Q60)</f>
        <v>18</v>
      </c>
      <c r="S60" s="566" t="s">
        <v>84</v>
      </c>
      <c r="T60" s="567"/>
      <c r="U60" s="567"/>
      <c r="V60" s="568"/>
      <c r="W60" s="569">
        <v>1</v>
      </c>
      <c r="X60" s="569">
        <v>20</v>
      </c>
      <c r="Y60" s="569">
        <f>SUM(Y2:Y59)</f>
        <v>0</v>
      </c>
      <c r="Z60" s="570">
        <f>SUM(X60:Y60)</f>
        <v>20</v>
      </c>
    </row>
    <row r="61" spans="1:26" ht="120.75" thickBot="1" x14ac:dyDescent="0.3">
      <c r="E61" s="572" t="s">
        <v>85</v>
      </c>
      <c r="F61" s="573" t="s">
        <v>86</v>
      </c>
      <c r="G61" s="573" t="s">
        <v>87</v>
      </c>
      <c r="H61" s="574" t="s">
        <v>72</v>
      </c>
      <c r="I61" s="575" t="s">
        <v>88</v>
      </c>
      <c r="J61" s="576" t="s">
        <v>74</v>
      </c>
      <c r="K61" s="577" t="s">
        <v>75</v>
      </c>
      <c r="L61" s="578" t="s">
        <v>76</v>
      </c>
      <c r="M61" s="579" t="s">
        <v>77</v>
      </c>
      <c r="N61" s="580" t="s">
        <v>78</v>
      </c>
      <c r="O61" s="581" t="s">
        <v>26</v>
      </c>
      <c r="P61" s="582" t="s">
        <v>89</v>
      </c>
      <c r="Q61" s="579" t="s">
        <v>90</v>
      </c>
      <c r="R61" s="583" t="s">
        <v>91</v>
      </c>
      <c r="S61" s="584"/>
      <c r="T61" s="585"/>
      <c r="U61" s="585"/>
      <c r="V61" s="586"/>
    </row>
    <row r="62" spans="1:26" s="571" customFormat="1" x14ac:dyDescent="0.25">
      <c r="A62"/>
      <c r="B62" s="114"/>
      <c r="I62" s="587">
        <f>I60+G60</f>
        <v>49</v>
      </c>
      <c r="J62" s="551"/>
      <c r="K62" s="588"/>
      <c r="M62" s="571">
        <f>L60+M60</f>
        <v>0</v>
      </c>
      <c r="R62" s="589"/>
      <c r="S62" s="589"/>
      <c r="T62" s="589"/>
      <c r="U62" s="589"/>
      <c r="V62" s="589"/>
      <c r="W62" s="482"/>
      <c r="X62" s="482"/>
      <c r="Y62" s="482"/>
    </row>
    <row r="63" spans="1:26" s="571" customFormat="1" x14ac:dyDescent="0.25">
      <c r="A63"/>
      <c r="B63" s="114"/>
      <c r="E63" s="590"/>
      <c r="I63" s="587"/>
      <c r="J63" s="551"/>
      <c r="K63" s="588"/>
      <c r="R63" s="589"/>
      <c r="S63" s="589"/>
      <c r="T63" s="589"/>
      <c r="U63" s="589"/>
      <c r="V63" s="589"/>
      <c r="W63" s="482"/>
      <c r="X63" s="482"/>
      <c r="Y63" s="482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49:V49"/>
    <mergeCell ref="R50:V50"/>
    <mergeCell ref="R51:V51"/>
    <mergeCell ref="R52:V52"/>
    <mergeCell ref="R53:V53"/>
    <mergeCell ref="R54:V54"/>
    <mergeCell ref="R43:V43"/>
    <mergeCell ref="R44:V44"/>
    <mergeCell ref="R45:V45"/>
    <mergeCell ref="R46:V46"/>
    <mergeCell ref="R47:V47"/>
    <mergeCell ref="R48:V48"/>
    <mergeCell ref="R37:V37"/>
    <mergeCell ref="R38:V38"/>
    <mergeCell ref="R39:V39"/>
    <mergeCell ref="R40:V40"/>
    <mergeCell ref="R41:V41"/>
    <mergeCell ref="R42:V42"/>
    <mergeCell ref="R31:V31"/>
    <mergeCell ref="R32:V32"/>
    <mergeCell ref="R33:V33"/>
    <mergeCell ref="R34:V34"/>
    <mergeCell ref="R35:V35"/>
    <mergeCell ref="R36:V36"/>
    <mergeCell ref="R25:V25"/>
    <mergeCell ref="R26:V26"/>
    <mergeCell ref="R27:V27"/>
    <mergeCell ref="R28:V28"/>
    <mergeCell ref="R29:V29"/>
    <mergeCell ref="R30:V30"/>
    <mergeCell ref="R19:V19"/>
    <mergeCell ref="R20:V20"/>
    <mergeCell ref="R21:V21"/>
    <mergeCell ref="R22:V22"/>
    <mergeCell ref="R23:V23"/>
    <mergeCell ref="R24:V24"/>
    <mergeCell ref="R13:V13"/>
    <mergeCell ref="R14:V14"/>
    <mergeCell ref="R15:V15"/>
    <mergeCell ref="R16:V16"/>
    <mergeCell ref="R17:V17"/>
    <mergeCell ref="R18:V18"/>
    <mergeCell ref="R7:V7"/>
    <mergeCell ref="R8:V8"/>
    <mergeCell ref="R9:V9"/>
    <mergeCell ref="R10:V10"/>
    <mergeCell ref="R11:V11"/>
    <mergeCell ref="R12:V12"/>
    <mergeCell ref="R1:V1"/>
    <mergeCell ref="R2:V2"/>
    <mergeCell ref="R3:V3"/>
    <mergeCell ref="R4:V4"/>
    <mergeCell ref="R5:V5"/>
    <mergeCell ref="R6:V6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E789-3651-404C-9836-29546B958295}">
  <sheetPr>
    <tabColor rgb="FF7030A0"/>
    <pageSetUpPr fitToPage="1"/>
  </sheetPr>
  <dimension ref="A1:Y81"/>
  <sheetViews>
    <sheetView tabSelected="1" topLeftCell="A30" zoomScale="90" zoomScaleNormal="90" workbookViewId="0">
      <selection activeCell="E33" sqref="E3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31" customWidth="1"/>
    <col min="4" max="4" width="5.85546875" style="231" bestFit="1" customWidth="1"/>
    <col min="5" max="5" width="19.28515625" style="231" bestFit="1" customWidth="1"/>
    <col min="6" max="6" width="8.42578125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3" width="4.28515625" customWidth="1"/>
    <col min="14" max="15" width="8.140625" style="231" customWidth="1"/>
    <col min="16" max="18" width="6.42578125" customWidth="1"/>
    <col min="19" max="19" width="5.7109375" style="23" customWidth="1"/>
    <col min="20" max="23" width="3.42578125" customWidth="1"/>
    <col min="24" max="24" width="8.42578125" customWidth="1"/>
    <col min="25" max="25" width="21.140625" style="231" customWidth="1"/>
  </cols>
  <sheetData>
    <row r="1" spans="1:25" ht="16.5" thickBot="1" x14ac:dyDescent="0.3">
      <c r="A1" s="334"/>
      <c r="B1" s="334"/>
      <c r="C1" s="334"/>
      <c r="D1" s="334"/>
      <c r="E1" s="334"/>
      <c r="F1" s="335"/>
      <c r="G1" s="338" t="s">
        <v>41</v>
      </c>
      <c r="H1" s="339"/>
      <c r="I1" s="339"/>
      <c r="J1" s="339"/>
      <c r="K1" s="339"/>
      <c r="L1" s="339"/>
      <c r="M1" s="339"/>
      <c r="N1" s="339"/>
      <c r="O1" s="340"/>
      <c r="Y1"/>
    </row>
    <row r="2" spans="1:25" ht="24.75" customHeight="1" thickBot="1" x14ac:dyDescent="0.3">
      <c r="A2" s="336"/>
      <c r="B2" s="336"/>
      <c r="C2" s="336"/>
      <c r="D2" s="336"/>
      <c r="E2" s="336"/>
      <c r="F2" s="337"/>
      <c r="G2" s="341" t="s">
        <v>18</v>
      </c>
      <c r="H2" s="343" t="s">
        <v>43</v>
      </c>
      <c r="I2" s="344"/>
      <c r="J2" s="345" t="s">
        <v>18</v>
      </c>
      <c r="K2" s="347" t="s">
        <v>42</v>
      </c>
      <c r="L2" s="348"/>
      <c r="M2" s="391" t="s">
        <v>18</v>
      </c>
      <c r="N2" s="393" t="s">
        <v>11</v>
      </c>
      <c r="O2" s="394"/>
      <c r="P2" s="360" t="s">
        <v>20</v>
      </c>
      <c r="Q2" s="395"/>
      <c r="R2" s="361"/>
      <c r="S2" s="212"/>
      <c r="T2" s="362" t="s">
        <v>14</v>
      </c>
      <c r="U2" s="364" t="s">
        <v>15</v>
      </c>
      <c r="V2" s="366" t="s">
        <v>16</v>
      </c>
      <c r="W2" s="366" t="s">
        <v>47</v>
      </c>
      <c r="X2" s="349" t="s">
        <v>45</v>
      </c>
      <c r="Y2"/>
    </row>
    <row r="3" spans="1:25" ht="22.5" customHeight="1" x14ac:dyDescent="0.25">
      <c r="A3" s="213" t="s">
        <v>0</v>
      </c>
      <c r="B3" s="214" t="s">
        <v>30</v>
      </c>
      <c r="C3" s="215" t="s">
        <v>2</v>
      </c>
      <c r="D3" s="216" t="s">
        <v>1</v>
      </c>
      <c r="E3" s="217" t="s">
        <v>40</v>
      </c>
      <c r="F3" s="218" t="s">
        <v>29</v>
      </c>
      <c r="G3" s="342"/>
      <c r="H3" s="202" t="s">
        <v>27</v>
      </c>
      <c r="I3" s="203" t="s">
        <v>28</v>
      </c>
      <c r="J3" s="346"/>
      <c r="K3" s="204" t="s">
        <v>27</v>
      </c>
      <c r="L3" s="205" t="s">
        <v>28</v>
      </c>
      <c r="M3" s="392"/>
      <c r="N3" s="290" t="s">
        <v>27</v>
      </c>
      <c r="O3" s="291" t="s">
        <v>28</v>
      </c>
      <c r="P3" s="210" t="s">
        <v>44</v>
      </c>
      <c r="Q3" s="211" t="s">
        <v>42</v>
      </c>
      <c r="R3" s="289" t="s">
        <v>11</v>
      </c>
      <c r="S3" s="196" t="s">
        <v>39</v>
      </c>
      <c r="T3" s="363"/>
      <c r="U3" s="365"/>
      <c r="V3" s="367"/>
      <c r="W3" s="367"/>
      <c r="X3" s="350"/>
      <c r="Y3" s="217" t="s">
        <v>67</v>
      </c>
    </row>
    <row r="4" spans="1:25" ht="5.25" customHeight="1" x14ac:dyDescent="0.25">
      <c r="A4" s="28"/>
      <c r="B4" s="32"/>
      <c r="C4" s="232"/>
      <c r="D4" s="233"/>
      <c r="E4" s="36"/>
      <c r="F4" s="234"/>
      <c r="G4" s="29"/>
      <c r="H4" s="98"/>
      <c r="I4" s="35"/>
      <c r="J4" s="29"/>
      <c r="K4" s="98"/>
      <c r="L4" s="35"/>
      <c r="M4" s="29"/>
      <c r="N4" s="98"/>
      <c r="O4" s="35"/>
      <c r="P4" s="35"/>
      <c r="Q4" s="35"/>
      <c r="R4" s="35"/>
      <c r="S4" s="86"/>
      <c r="T4" s="29"/>
      <c r="U4" s="30"/>
      <c r="V4" s="31"/>
      <c r="W4" s="31"/>
      <c r="X4" s="31"/>
      <c r="Y4" s="36"/>
    </row>
    <row r="5" spans="1:25" ht="20.100000000000001" customHeight="1" x14ac:dyDescent="0.25">
      <c r="A5" s="221">
        <f>'00.XX (Print) (v2)'!A5</f>
        <v>0</v>
      </c>
      <c r="B5" s="222">
        <f>'00.XX (Print) (v2)'!B5</f>
        <v>0</v>
      </c>
      <c r="C5" s="235">
        <f>'00.XX (Print) (v2)'!C5</f>
        <v>0</v>
      </c>
      <c r="D5" s="235">
        <f>'00.XX (Print) (v2)'!D5</f>
        <v>0</v>
      </c>
      <c r="E5" s="230">
        <f>'00.XX (Print) (v2)'!E5</f>
        <v>0</v>
      </c>
      <c r="F5" s="242">
        <f>'00.XX (Print) (v2)'!F5</f>
        <v>0</v>
      </c>
      <c r="G5" s="293">
        <f t="shared" ref="G5:G38" si="0">IF(ISBLANK(I5),0,(I5-H5+1))</f>
        <v>0</v>
      </c>
      <c r="H5" s="296"/>
      <c r="I5" s="297"/>
      <c r="J5" s="294">
        <f t="shared" ref="J5:J38" si="1">IF(ISBLANK(L5),0,(L5-K5+1))</f>
        <v>0</v>
      </c>
      <c r="K5" s="296"/>
      <c r="L5" s="297"/>
      <c r="M5" s="295">
        <f t="shared" ref="M5:M38" si="2">IF(ISBLANK(O5),0,(O5-N5+1))</f>
        <v>0</v>
      </c>
      <c r="N5" s="296"/>
      <c r="O5" s="297"/>
      <c r="P5" s="298"/>
      <c r="Q5" s="299"/>
      <c r="R5" s="300"/>
      <c r="S5" s="197">
        <f t="shared" ref="S5:S38" si="3">A5+TIME(2,0,0)</f>
        <v>8.3333333333333329E-2</v>
      </c>
      <c r="T5" s="301"/>
      <c r="U5" s="302"/>
      <c r="V5" s="303"/>
      <c r="W5" s="303"/>
      <c r="X5" s="304"/>
      <c r="Y5" s="230"/>
    </row>
    <row r="6" spans="1:25" ht="20.100000000000001" customHeight="1" x14ac:dyDescent="0.25">
      <c r="A6" s="221">
        <f>'00.XX (Print) (v2)'!A6</f>
        <v>0</v>
      </c>
      <c r="B6" s="222">
        <f>'00.XX (Print) (v2)'!B6</f>
        <v>0</v>
      </c>
      <c r="C6" s="235">
        <f>'00.XX (Print) (v2)'!C6</f>
        <v>0</v>
      </c>
      <c r="D6" s="235">
        <f>'00.XX (Print) (v2)'!D6</f>
        <v>0</v>
      </c>
      <c r="E6" s="230">
        <f>'00.XX (Print) (v2)'!E6</f>
        <v>0</v>
      </c>
      <c r="F6" s="242">
        <f>'00.XX (Print) (v2)'!F6</f>
        <v>0</v>
      </c>
      <c r="G6" s="293">
        <f t="shared" si="0"/>
        <v>0</v>
      </c>
      <c r="H6" s="296"/>
      <c r="I6" s="297"/>
      <c r="J6" s="294">
        <f t="shared" si="1"/>
        <v>0</v>
      </c>
      <c r="K6" s="296"/>
      <c r="L6" s="297"/>
      <c r="M6" s="295">
        <f t="shared" si="2"/>
        <v>0</v>
      </c>
      <c r="N6" s="296"/>
      <c r="O6" s="297"/>
      <c r="P6" s="298"/>
      <c r="Q6" s="299"/>
      <c r="R6" s="300"/>
      <c r="S6" s="197">
        <f t="shared" si="3"/>
        <v>8.3333333333333329E-2</v>
      </c>
      <c r="T6" s="301"/>
      <c r="U6" s="302"/>
      <c r="V6" s="303"/>
      <c r="W6" s="303"/>
      <c r="X6" s="304"/>
      <c r="Y6" s="230"/>
    </row>
    <row r="7" spans="1:25" ht="20.100000000000001" customHeight="1" x14ac:dyDescent="0.25">
      <c r="A7" s="221">
        <f>'00.XX (Print) (v2)'!A7</f>
        <v>0</v>
      </c>
      <c r="B7" s="222">
        <f>'00.XX (Print) (v2)'!B7</f>
        <v>0</v>
      </c>
      <c r="C7" s="235">
        <f>'00.XX (Print) (v2)'!C7</f>
        <v>0</v>
      </c>
      <c r="D7" s="235">
        <f>'00.XX (Print) (v2)'!D7</f>
        <v>0</v>
      </c>
      <c r="E7" s="230">
        <f>'00.XX (Print) (v2)'!E7</f>
        <v>0</v>
      </c>
      <c r="F7" s="242">
        <f>'00.XX (Print) (v2)'!F7</f>
        <v>0</v>
      </c>
      <c r="G7" s="293">
        <f t="shared" si="0"/>
        <v>0</v>
      </c>
      <c r="H7" s="296"/>
      <c r="I7" s="297"/>
      <c r="J7" s="294">
        <f t="shared" si="1"/>
        <v>0</v>
      </c>
      <c r="K7" s="296"/>
      <c r="L7" s="297"/>
      <c r="M7" s="295">
        <f t="shared" si="2"/>
        <v>0</v>
      </c>
      <c r="N7" s="296"/>
      <c r="O7" s="297"/>
      <c r="P7" s="298"/>
      <c r="Q7" s="299"/>
      <c r="R7" s="300"/>
      <c r="S7" s="197">
        <f t="shared" si="3"/>
        <v>8.3333333333333329E-2</v>
      </c>
      <c r="T7" s="301"/>
      <c r="U7" s="302"/>
      <c r="V7" s="303"/>
      <c r="W7" s="303"/>
      <c r="X7" s="304"/>
      <c r="Y7" s="230"/>
    </row>
    <row r="8" spans="1:25" ht="20.100000000000001" customHeight="1" x14ac:dyDescent="0.25">
      <c r="A8" s="221">
        <f>'00.XX (Print) (v2)'!A8</f>
        <v>0</v>
      </c>
      <c r="B8" s="222">
        <f>'00.XX (Print) (v2)'!B8</f>
        <v>0</v>
      </c>
      <c r="C8" s="235">
        <f>'00.XX (Print) (v2)'!C8</f>
        <v>0</v>
      </c>
      <c r="D8" s="235">
        <f>'00.XX (Print) (v2)'!D8</f>
        <v>0</v>
      </c>
      <c r="E8" s="230">
        <f>'00.XX (Print) (v2)'!E8</f>
        <v>0</v>
      </c>
      <c r="F8" s="242">
        <f>'00.XX (Print) (v2)'!F8</f>
        <v>0</v>
      </c>
      <c r="G8" s="293">
        <f t="shared" si="0"/>
        <v>0</v>
      </c>
      <c r="H8" s="296"/>
      <c r="I8" s="297"/>
      <c r="J8" s="294">
        <f t="shared" si="1"/>
        <v>0</v>
      </c>
      <c r="K8" s="296"/>
      <c r="L8" s="297"/>
      <c r="M8" s="295">
        <f t="shared" si="2"/>
        <v>0</v>
      </c>
      <c r="N8" s="296"/>
      <c r="O8" s="297"/>
      <c r="P8" s="298"/>
      <c r="Q8" s="299"/>
      <c r="R8" s="300"/>
      <c r="S8" s="197">
        <f t="shared" si="3"/>
        <v>8.3333333333333329E-2</v>
      </c>
      <c r="T8" s="301"/>
      <c r="U8" s="302"/>
      <c r="V8" s="303"/>
      <c r="W8" s="303"/>
      <c r="X8" s="304"/>
      <c r="Y8" s="230"/>
    </row>
    <row r="9" spans="1:25" ht="20.100000000000001" customHeight="1" x14ac:dyDescent="0.25">
      <c r="A9" s="221">
        <f>'00.XX (Print) (v2)'!A9</f>
        <v>0</v>
      </c>
      <c r="B9" s="222">
        <f>'00.XX (Print) (v2)'!B9</f>
        <v>0</v>
      </c>
      <c r="C9" s="235">
        <f>'00.XX (Print) (v2)'!C9</f>
        <v>0</v>
      </c>
      <c r="D9" s="235">
        <f>'00.XX (Print) (v2)'!D9</f>
        <v>0</v>
      </c>
      <c r="E9" s="230">
        <f>'00.XX (Print) (v2)'!E9</f>
        <v>0</v>
      </c>
      <c r="F9" s="242">
        <f>'00.XX (Print) (v2)'!F9</f>
        <v>0</v>
      </c>
      <c r="G9" s="293">
        <f t="shared" si="0"/>
        <v>0</v>
      </c>
      <c r="H9" s="296"/>
      <c r="I9" s="297"/>
      <c r="J9" s="294">
        <f t="shared" si="1"/>
        <v>0</v>
      </c>
      <c r="K9" s="296"/>
      <c r="L9" s="297"/>
      <c r="M9" s="295">
        <f t="shared" si="2"/>
        <v>0</v>
      </c>
      <c r="N9" s="296"/>
      <c r="O9" s="297"/>
      <c r="P9" s="298"/>
      <c r="Q9" s="299"/>
      <c r="R9" s="300"/>
      <c r="S9" s="197">
        <f t="shared" si="3"/>
        <v>8.3333333333333329E-2</v>
      </c>
      <c r="T9" s="301"/>
      <c r="U9" s="302"/>
      <c r="V9" s="303"/>
      <c r="W9" s="303"/>
      <c r="X9" s="304"/>
      <c r="Y9" s="230"/>
    </row>
    <row r="10" spans="1:25" ht="20.100000000000001" customHeight="1" x14ac:dyDescent="0.25">
      <c r="A10" s="221">
        <f>'00.XX (Print) (v2)'!A10</f>
        <v>0</v>
      </c>
      <c r="B10" s="222">
        <f>'00.XX (Print) (v2)'!B10</f>
        <v>0</v>
      </c>
      <c r="C10" s="235">
        <f>'00.XX (Print) (v2)'!C10</f>
        <v>0</v>
      </c>
      <c r="D10" s="235">
        <f>'00.XX (Print) (v2)'!D10</f>
        <v>0</v>
      </c>
      <c r="E10" s="230">
        <f>'00.XX (Print) (v2)'!E10</f>
        <v>0</v>
      </c>
      <c r="F10" s="242">
        <f>'00.XX (Print) (v2)'!F10</f>
        <v>0</v>
      </c>
      <c r="G10" s="293">
        <f t="shared" si="0"/>
        <v>0</v>
      </c>
      <c r="H10" s="296"/>
      <c r="I10" s="297"/>
      <c r="J10" s="294">
        <f t="shared" si="1"/>
        <v>0</v>
      </c>
      <c r="K10" s="296"/>
      <c r="L10" s="297"/>
      <c r="M10" s="295">
        <f t="shared" si="2"/>
        <v>0</v>
      </c>
      <c r="N10" s="296"/>
      <c r="O10" s="297"/>
      <c r="P10" s="298"/>
      <c r="Q10" s="299"/>
      <c r="R10" s="300"/>
      <c r="S10" s="197">
        <f t="shared" si="3"/>
        <v>8.3333333333333329E-2</v>
      </c>
      <c r="T10" s="301"/>
      <c r="U10" s="302"/>
      <c r="V10" s="303"/>
      <c r="W10" s="303"/>
      <c r="X10" s="304"/>
      <c r="Y10" s="230"/>
    </row>
    <row r="11" spans="1:25" ht="20.100000000000001" customHeight="1" x14ac:dyDescent="0.25">
      <c r="A11" s="221">
        <f>'00.XX (Print) (v2)'!A11</f>
        <v>0</v>
      </c>
      <c r="B11" s="222">
        <f>'00.XX (Print) (v2)'!B11</f>
        <v>0</v>
      </c>
      <c r="C11" s="235">
        <f>'00.XX (Print) (v2)'!C11</f>
        <v>0</v>
      </c>
      <c r="D11" s="235">
        <f>'00.XX (Print) (v2)'!D11</f>
        <v>0</v>
      </c>
      <c r="E11" s="230">
        <f>'00.XX (Print) (v2)'!E11</f>
        <v>0</v>
      </c>
      <c r="F11" s="242">
        <f>'00.XX (Print) (v2)'!F11</f>
        <v>0</v>
      </c>
      <c r="G11" s="293">
        <f t="shared" si="0"/>
        <v>0</v>
      </c>
      <c r="H11" s="296"/>
      <c r="I11" s="297"/>
      <c r="J11" s="294">
        <f t="shared" si="1"/>
        <v>0</v>
      </c>
      <c r="K11" s="296"/>
      <c r="L11" s="297"/>
      <c r="M11" s="295">
        <f t="shared" si="2"/>
        <v>0</v>
      </c>
      <c r="N11" s="296"/>
      <c r="O11" s="297"/>
      <c r="P11" s="298"/>
      <c r="Q11" s="299"/>
      <c r="R11" s="300"/>
      <c r="S11" s="197">
        <f t="shared" si="3"/>
        <v>8.3333333333333329E-2</v>
      </c>
      <c r="T11" s="301"/>
      <c r="U11" s="302"/>
      <c r="V11" s="303"/>
      <c r="W11" s="303"/>
      <c r="X11" s="304"/>
      <c r="Y11" s="230"/>
    </row>
    <row r="12" spans="1:25" ht="20.100000000000001" customHeight="1" x14ac:dyDescent="0.25">
      <c r="A12" s="221">
        <f>'00.XX (Print) (v2)'!A12</f>
        <v>0</v>
      </c>
      <c r="B12" s="222">
        <f>'00.XX (Print) (v2)'!B12</f>
        <v>0</v>
      </c>
      <c r="C12" s="235">
        <f>'00.XX (Print) (v2)'!C12</f>
        <v>0</v>
      </c>
      <c r="D12" s="235">
        <f>'00.XX (Print) (v2)'!D12</f>
        <v>0</v>
      </c>
      <c r="E12" s="230">
        <f>'00.XX (Print) (v2)'!E12</f>
        <v>0</v>
      </c>
      <c r="F12" s="242">
        <f>'00.XX (Print) (v2)'!F12</f>
        <v>0</v>
      </c>
      <c r="G12" s="293">
        <f t="shared" si="0"/>
        <v>0</v>
      </c>
      <c r="H12" s="296"/>
      <c r="I12" s="297"/>
      <c r="J12" s="294">
        <f t="shared" si="1"/>
        <v>0</v>
      </c>
      <c r="K12" s="296"/>
      <c r="L12" s="297"/>
      <c r="M12" s="295">
        <f t="shared" si="2"/>
        <v>0</v>
      </c>
      <c r="N12" s="296"/>
      <c r="O12" s="297"/>
      <c r="P12" s="298"/>
      <c r="Q12" s="299"/>
      <c r="R12" s="300"/>
      <c r="S12" s="197">
        <f t="shared" si="3"/>
        <v>8.3333333333333329E-2</v>
      </c>
      <c r="T12" s="301"/>
      <c r="U12" s="302"/>
      <c r="V12" s="303"/>
      <c r="W12" s="303"/>
      <c r="X12" s="304"/>
      <c r="Y12" s="230"/>
    </row>
    <row r="13" spans="1:25" ht="20.100000000000001" customHeight="1" x14ac:dyDescent="0.25">
      <c r="A13" s="221">
        <f>'00.XX (Print) (v2)'!A13</f>
        <v>0</v>
      </c>
      <c r="B13" s="222">
        <f>'00.XX (Print) (v2)'!B13</f>
        <v>0</v>
      </c>
      <c r="C13" s="235">
        <f>'00.XX (Print) (v2)'!C13</f>
        <v>0</v>
      </c>
      <c r="D13" s="235">
        <f>'00.XX (Print) (v2)'!D13</f>
        <v>0</v>
      </c>
      <c r="E13" s="230">
        <f>'00.XX (Print) (v2)'!E13</f>
        <v>0</v>
      </c>
      <c r="F13" s="242">
        <f>'00.XX (Print) (v2)'!F13</f>
        <v>0</v>
      </c>
      <c r="G13" s="293">
        <f t="shared" si="0"/>
        <v>0</v>
      </c>
      <c r="H13" s="296"/>
      <c r="I13" s="297"/>
      <c r="J13" s="294">
        <f t="shared" si="1"/>
        <v>0</v>
      </c>
      <c r="K13" s="296"/>
      <c r="L13" s="297"/>
      <c r="M13" s="295">
        <f t="shared" si="2"/>
        <v>0</v>
      </c>
      <c r="N13" s="296"/>
      <c r="O13" s="297"/>
      <c r="P13" s="298"/>
      <c r="Q13" s="299"/>
      <c r="R13" s="300"/>
      <c r="S13" s="197">
        <f t="shared" si="3"/>
        <v>8.3333333333333329E-2</v>
      </c>
      <c r="T13" s="301"/>
      <c r="U13" s="302"/>
      <c r="V13" s="303"/>
      <c r="W13" s="303"/>
      <c r="X13" s="304"/>
      <c r="Y13" s="230"/>
    </row>
    <row r="14" spans="1:25" ht="20.100000000000001" customHeight="1" x14ac:dyDescent="0.25">
      <c r="A14" s="221">
        <f>'00.XX (Print) (v2)'!A14</f>
        <v>0</v>
      </c>
      <c r="B14" s="222">
        <f>'00.XX (Print) (v2)'!B14</f>
        <v>0</v>
      </c>
      <c r="C14" s="235">
        <f>'00.XX (Print) (v2)'!C14</f>
        <v>0</v>
      </c>
      <c r="D14" s="235">
        <f>'00.XX (Print) (v2)'!D14</f>
        <v>0</v>
      </c>
      <c r="E14" s="230">
        <f>'00.XX (Print) (v2)'!E14</f>
        <v>0</v>
      </c>
      <c r="F14" s="242">
        <f>'00.XX (Print) (v2)'!F14</f>
        <v>0</v>
      </c>
      <c r="G14" s="293">
        <f t="shared" si="0"/>
        <v>0</v>
      </c>
      <c r="H14" s="296"/>
      <c r="I14" s="297"/>
      <c r="J14" s="294">
        <f t="shared" si="1"/>
        <v>0</v>
      </c>
      <c r="K14" s="296"/>
      <c r="L14" s="297"/>
      <c r="M14" s="295">
        <f t="shared" si="2"/>
        <v>0</v>
      </c>
      <c r="N14" s="296"/>
      <c r="O14" s="297"/>
      <c r="P14" s="298"/>
      <c r="Q14" s="299"/>
      <c r="R14" s="300"/>
      <c r="S14" s="197">
        <f t="shared" si="3"/>
        <v>8.3333333333333329E-2</v>
      </c>
      <c r="T14" s="301"/>
      <c r="U14" s="302"/>
      <c r="V14" s="303"/>
      <c r="W14" s="303"/>
      <c r="X14" s="304"/>
      <c r="Y14" s="230"/>
    </row>
    <row r="15" spans="1:25" ht="20.100000000000001" customHeight="1" x14ac:dyDescent="0.25">
      <c r="A15" s="221">
        <f>'00.XX (Print) (v2)'!A15</f>
        <v>0</v>
      </c>
      <c r="B15" s="222">
        <f>'00.XX (Print) (v2)'!B15</f>
        <v>0</v>
      </c>
      <c r="C15" s="235">
        <f>'00.XX (Print) (v2)'!C15</f>
        <v>0</v>
      </c>
      <c r="D15" s="235">
        <f>'00.XX (Print) (v2)'!D15</f>
        <v>0</v>
      </c>
      <c r="E15" s="230">
        <f>'00.XX (Print) (v2)'!E15</f>
        <v>0</v>
      </c>
      <c r="F15" s="242">
        <f>'00.XX (Print) (v2)'!F15</f>
        <v>0</v>
      </c>
      <c r="G15" s="293">
        <f t="shared" si="0"/>
        <v>0</v>
      </c>
      <c r="H15" s="296"/>
      <c r="I15" s="297"/>
      <c r="J15" s="294">
        <f t="shared" si="1"/>
        <v>0</v>
      </c>
      <c r="K15" s="296"/>
      <c r="L15" s="297"/>
      <c r="M15" s="295">
        <f t="shared" si="2"/>
        <v>0</v>
      </c>
      <c r="N15" s="296"/>
      <c r="O15" s="297"/>
      <c r="P15" s="298"/>
      <c r="Q15" s="299"/>
      <c r="R15" s="300"/>
      <c r="S15" s="197">
        <f t="shared" si="3"/>
        <v>8.3333333333333329E-2</v>
      </c>
      <c r="T15" s="301"/>
      <c r="U15" s="302"/>
      <c r="V15" s="303"/>
      <c r="W15" s="303"/>
      <c r="X15" s="304"/>
      <c r="Y15" s="230"/>
    </row>
    <row r="16" spans="1:25" ht="20.100000000000001" customHeight="1" x14ac:dyDescent="0.25">
      <c r="A16" s="221">
        <f>'00.XX (Print) (v2)'!A16</f>
        <v>0</v>
      </c>
      <c r="B16" s="222">
        <f>'00.XX (Print) (v2)'!B16</f>
        <v>0</v>
      </c>
      <c r="C16" s="235">
        <f>'00.XX (Print) (v2)'!C16</f>
        <v>0</v>
      </c>
      <c r="D16" s="235">
        <f>'00.XX (Print) (v2)'!D16</f>
        <v>0</v>
      </c>
      <c r="E16" s="230">
        <f>'00.XX (Print) (v2)'!E16</f>
        <v>0</v>
      </c>
      <c r="F16" s="242">
        <f>'00.XX (Print) (v2)'!F16</f>
        <v>0</v>
      </c>
      <c r="G16" s="293">
        <f t="shared" si="0"/>
        <v>0</v>
      </c>
      <c r="H16" s="296"/>
      <c r="I16" s="297"/>
      <c r="J16" s="294">
        <f t="shared" si="1"/>
        <v>0</v>
      </c>
      <c r="K16" s="296"/>
      <c r="L16" s="297"/>
      <c r="M16" s="295">
        <f t="shared" si="2"/>
        <v>0</v>
      </c>
      <c r="N16" s="296"/>
      <c r="O16" s="297"/>
      <c r="P16" s="298"/>
      <c r="Q16" s="299"/>
      <c r="R16" s="300"/>
      <c r="S16" s="197">
        <f t="shared" si="3"/>
        <v>8.3333333333333329E-2</v>
      </c>
      <c r="T16" s="301"/>
      <c r="U16" s="302"/>
      <c r="V16" s="303"/>
      <c r="W16" s="303"/>
      <c r="X16" s="304"/>
      <c r="Y16" s="230"/>
    </row>
    <row r="17" spans="1:25" ht="20.100000000000001" customHeight="1" x14ac:dyDescent="0.25">
      <c r="A17" s="221">
        <f>'00.XX (Print) (v2)'!A17</f>
        <v>0</v>
      </c>
      <c r="B17" s="222">
        <f>'00.XX (Print) (v2)'!B17</f>
        <v>0</v>
      </c>
      <c r="C17" s="235">
        <f>'00.XX (Print) (v2)'!C17</f>
        <v>0</v>
      </c>
      <c r="D17" s="235">
        <f>'00.XX (Print) (v2)'!D17</f>
        <v>0</v>
      </c>
      <c r="E17" s="230">
        <f>'00.XX (Print) (v2)'!E17</f>
        <v>0</v>
      </c>
      <c r="F17" s="242">
        <f>'00.XX (Print) (v2)'!F17</f>
        <v>0</v>
      </c>
      <c r="G17" s="293">
        <f t="shared" si="0"/>
        <v>0</v>
      </c>
      <c r="H17" s="296"/>
      <c r="I17" s="297"/>
      <c r="J17" s="294">
        <f t="shared" si="1"/>
        <v>0</v>
      </c>
      <c r="K17" s="296"/>
      <c r="L17" s="297"/>
      <c r="M17" s="295">
        <f t="shared" si="2"/>
        <v>0</v>
      </c>
      <c r="N17" s="296"/>
      <c r="O17" s="297"/>
      <c r="P17" s="298"/>
      <c r="Q17" s="299"/>
      <c r="R17" s="300"/>
      <c r="S17" s="197">
        <f t="shared" si="3"/>
        <v>8.3333333333333329E-2</v>
      </c>
      <c r="T17" s="301"/>
      <c r="U17" s="302"/>
      <c r="V17" s="303"/>
      <c r="W17" s="303"/>
      <c r="X17" s="304"/>
      <c r="Y17" s="230"/>
    </row>
    <row r="18" spans="1:25" ht="20.100000000000001" customHeight="1" x14ac:dyDescent="0.25">
      <c r="A18" s="221">
        <f>'00.XX (Print) (v2)'!A18</f>
        <v>0</v>
      </c>
      <c r="B18" s="222">
        <f>'00.XX (Print) (v2)'!B18</f>
        <v>0</v>
      </c>
      <c r="C18" s="235">
        <f>'00.XX (Print) (v2)'!C18</f>
        <v>0</v>
      </c>
      <c r="D18" s="235">
        <f>'00.XX (Print) (v2)'!D18</f>
        <v>0</v>
      </c>
      <c r="E18" s="230">
        <f>'00.XX (Print) (v2)'!E18</f>
        <v>0</v>
      </c>
      <c r="F18" s="242">
        <f>'00.XX (Print) (v2)'!F18</f>
        <v>0</v>
      </c>
      <c r="G18" s="293">
        <f t="shared" si="0"/>
        <v>0</v>
      </c>
      <c r="H18" s="296"/>
      <c r="I18" s="297"/>
      <c r="J18" s="294">
        <f t="shared" si="1"/>
        <v>0</v>
      </c>
      <c r="K18" s="296"/>
      <c r="L18" s="297"/>
      <c r="M18" s="295">
        <f t="shared" si="2"/>
        <v>0</v>
      </c>
      <c r="N18" s="296"/>
      <c r="O18" s="297"/>
      <c r="P18" s="298"/>
      <c r="Q18" s="299"/>
      <c r="R18" s="300"/>
      <c r="S18" s="197">
        <f t="shared" si="3"/>
        <v>8.3333333333333329E-2</v>
      </c>
      <c r="T18" s="301"/>
      <c r="U18" s="302"/>
      <c r="V18" s="303"/>
      <c r="W18" s="303"/>
      <c r="X18" s="304"/>
      <c r="Y18" s="230"/>
    </row>
    <row r="19" spans="1:25" ht="20.100000000000001" customHeight="1" x14ac:dyDescent="0.25">
      <c r="A19" s="221">
        <f>'00.XX (Print) (v2)'!A19</f>
        <v>0</v>
      </c>
      <c r="B19" s="222">
        <f>'00.XX (Print) (v2)'!B19</f>
        <v>0</v>
      </c>
      <c r="C19" s="235">
        <f>'00.XX (Print) (v2)'!C19</f>
        <v>0</v>
      </c>
      <c r="D19" s="235">
        <f>'00.XX (Print) (v2)'!D19</f>
        <v>0</v>
      </c>
      <c r="E19" s="230">
        <f>'00.XX (Print) (v2)'!E19</f>
        <v>0</v>
      </c>
      <c r="F19" s="242">
        <f>'00.XX (Print) (v2)'!F19</f>
        <v>0</v>
      </c>
      <c r="G19" s="293">
        <f t="shared" si="0"/>
        <v>0</v>
      </c>
      <c r="H19" s="296"/>
      <c r="I19" s="297"/>
      <c r="J19" s="294">
        <f t="shared" si="1"/>
        <v>0</v>
      </c>
      <c r="K19" s="296"/>
      <c r="L19" s="297"/>
      <c r="M19" s="295">
        <f t="shared" si="2"/>
        <v>0</v>
      </c>
      <c r="N19" s="296"/>
      <c r="O19" s="297"/>
      <c r="P19" s="298"/>
      <c r="Q19" s="299"/>
      <c r="R19" s="300"/>
      <c r="S19" s="197">
        <f t="shared" si="3"/>
        <v>8.3333333333333329E-2</v>
      </c>
      <c r="T19" s="301"/>
      <c r="U19" s="302"/>
      <c r="V19" s="303"/>
      <c r="W19" s="303"/>
      <c r="X19" s="304"/>
      <c r="Y19" s="230"/>
    </row>
    <row r="20" spans="1:25" ht="20.100000000000001" customHeight="1" x14ac:dyDescent="0.25">
      <c r="A20" s="221">
        <f>'00.XX (Print) (v2)'!A20</f>
        <v>0</v>
      </c>
      <c r="B20" s="222">
        <f>'00.XX (Print) (v2)'!B20</f>
        <v>0</v>
      </c>
      <c r="C20" s="235">
        <f>'00.XX (Print) (v2)'!C20</f>
        <v>0</v>
      </c>
      <c r="D20" s="235">
        <f>'00.XX (Print) (v2)'!D20</f>
        <v>0</v>
      </c>
      <c r="E20" s="230">
        <f>'00.XX (Print) (v2)'!E20</f>
        <v>0</v>
      </c>
      <c r="F20" s="242">
        <f>'00.XX (Print) (v2)'!F20</f>
        <v>0</v>
      </c>
      <c r="G20" s="293">
        <f t="shared" si="0"/>
        <v>0</v>
      </c>
      <c r="H20" s="296"/>
      <c r="I20" s="297"/>
      <c r="J20" s="294">
        <f t="shared" si="1"/>
        <v>0</v>
      </c>
      <c r="K20" s="296"/>
      <c r="L20" s="297"/>
      <c r="M20" s="295">
        <f t="shared" si="2"/>
        <v>0</v>
      </c>
      <c r="N20" s="296"/>
      <c r="O20" s="297"/>
      <c r="P20" s="298"/>
      <c r="Q20" s="299"/>
      <c r="R20" s="300"/>
      <c r="S20" s="197">
        <f t="shared" si="3"/>
        <v>8.3333333333333329E-2</v>
      </c>
      <c r="T20" s="301"/>
      <c r="U20" s="302"/>
      <c r="V20" s="303"/>
      <c r="W20" s="303"/>
      <c r="X20" s="304"/>
      <c r="Y20" s="230"/>
    </row>
    <row r="21" spans="1:25" ht="20.100000000000001" customHeight="1" x14ac:dyDescent="0.25">
      <c r="A21" s="221">
        <f>'00.XX (Print) (v2)'!A21</f>
        <v>0</v>
      </c>
      <c r="B21" s="222">
        <f>'00.XX (Print) (v2)'!B21</f>
        <v>0</v>
      </c>
      <c r="C21" s="235">
        <f>'00.XX (Print) (v2)'!C21</f>
        <v>0</v>
      </c>
      <c r="D21" s="235">
        <f>'00.XX (Print) (v2)'!D21</f>
        <v>0</v>
      </c>
      <c r="E21" s="230">
        <f>'00.XX (Print) (v2)'!E21</f>
        <v>0</v>
      </c>
      <c r="F21" s="242">
        <f>'00.XX (Print) (v2)'!F21</f>
        <v>0</v>
      </c>
      <c r="G21" s="293">
        <f t="shared" si="0"/>
        <v>0</v>
      </c>
      <c r="H21" s="296"/>
      <c r="I21" s="297"/>
      <c r="J21" s="294">
        <f t="shared" si="1"/>
        <v>0</v>
      </c>
      <c r="K21" s="296"/>
      <c r="L21" s="297"/>
      <c r="M21" s="295">
        <f t="shared" si="2"/>
        <v>0</v>
      </c>
      <c r="N21" s="296"/>
      <c r="O21" s="297"/>
      <c r="P21" s="298"/>
      <c r="Q21" s="299"/>
      <c r="R21" s="300"/>
      <c r="S21" s="197">
        <f t="shared" si="3"/>
        <v>8.3333333333333329E-2</v>
      </c>
      <c r="T21" s="301"/>
      <c r="U21" s="302"/>
      <c r="V21" s="303"/>
      <c r="W21" s="303"/>
      <c r="X21" s="304"/>
      <c r="Y21" s="230"/>
    </row>
    <row r="22" spans="1:25" ht="20.100000000000001" customHeight="1" x14ac:dyDescent="0.25">
      <c r="A22" s="221">
        <f>'00.XX (Print) (v2)'!A22</f>
        <v>0</v>
      </c>
      <c r="B22" s="222">
        <f>'00.XX (Print) (v2)'!B22</f>
        <v>0</v>
      </c>
      <c r="C22" s="235">
        <f>'00.XX (Print) (v2)'!C22</f>
        <v>0</v>
      </c>
      <c r="D22" s="235">
        <f>'00.XX (Print) (v2)'!D22</f>
        <v>0</v>
      </c>
      <c r="E22" s="230">
        <f>'00.XX (Print) (v2)'!E22</f>
        <v>0</v>
      </c>
      <c r="F22" s="242">
        <f>'00.XX (Print) (v2)'!F22</f>
        <v>0</v>
      </c>
      <c r="G22" s="293">
        <f t="shared" si="0"/>
        <v>0</v>
      </c>
      <c r="H22" s="296"/>
      <c r="I22" s="297"/>
      <c r="J22" s="294">
        <f t="shared" si="1"/>
        <v>0</v>
      </c>
      <c r="K22" s="296"/>
      <c r="L22" s="297"/>
      <c r="M22" s="295">
        <f t="shared" si="2"/>
        <v>0</v>
      </c>
      <c r="N22" s="296"/>
      <c r="O22" s="297"/>
      <c r="P22" s="298"/>
      <c r="Q22" s="299"/>
      <c r="R22" s="300"/>
      <c r="S22" s="197">
        <f t="shared" si="3"/>
        <v>8.3333333333333329E-2</v>
      </c>
      <c r="T22" s="301"/>
      <c r="U22" s="302"/>
      <c r="V22" s="303"/>
      <c r="W22" s="303"/>
      <c r="X22" s="304"/>
      <c r="Y22" s="230"/>
    </row>
    <row r="23" spans="1:25" ht="20.100000000000001" customHeight="1" x14ac:dyDescent="0.25">
      <c r="A23" s="221">
        <f>'00.XX (Print) (v2)'!A23</f>
        <v>0</v>
      </c>
      <c r="B23" s="222">
        <f>'00.XX (Print) (v2)'!B23</f>
        <v>0</v>
      </c>
      <c r="C23" s="235">
        <f>'00.XX (Print) (v2)'!C23</f>
        <v>0</v>
      </c>
      <c r="D23" s="235">
        <f>'00.XX (Print) (v2)'!D23</f>
        <v>0</v>
      </c>
      <c r="E23" s="230">
        <f>'00.XX (Print) (v2)'!E23</f>
        <v>0</v>
      </c>
      <c r="F23" s="242">
        <f>'00.XX (Print) (v2)'!F23</f>
        <v>0</v>
      </c>
      <c r="G23" s="293">
        <f t="shared" si="0"/>
        <v>0</v>
      </c>
      <c r="H23" s="296"/>
      <c r="I23" s="297"/>
      <c r="J23" s="294">
        <f t="shared" si="1"/>
        <v>0</v>
      </c>
      <c r="K23" s="296"/>
      <c r="L23" s="297"/>
      <c r="M23" s="295">
        <f t="shared" si="2"/>
        <v>0</v>
      </c>
      <c r="N23" s="296"/>
      <c r="O23" s="297"/>
      <c r="P23" s="298"/>
      <c r="Q23" s="299"/>
      <c r="R23" s="300"/>
      <c r="S23" s="197">
        <f t="shared" si="3"/>
        <v>8.3333333333333329E-2</v>
      </c>
      <c r="T23" s="301"/>
      <c r="U23" s="302"/>
      <c r="V23" s="303"/>
      <c r="W23" s="303"/>
      <c r="X23" s="304"/>
      <c r="Y23" s="230"/>
    </row>
    <row r="24" spans="1:25" ht="20.100000000000001" customHeight="1" x14ac:dyDescent="0.25">
      <c r="A24" s="221">
        <f>'00.XX (Print) (v2)'!A24</f>
        <v>0</v>
      </c>
      <c r="B24" s="222">
        <f>'00.XX (Print) (v2)'!B24</f>
        <v>0</v>
      </c>
      <c r="C24" s="235">
        <f>'00.XX (Print) (v2)'!C24</f>
        <v>0</v>
      </c>
      <c r="D24" s="235">
        <f>'00.XX (Print) (v2)'!D24</f>
        <v>0</v>
      </c>
      <c r="E24" s="230">
        <f>'00.XX (Print) (v2)'!E24</f>
        <v>0</v>
      </c>
      <c r="F24" s="242">
        <f>'00.XX (Print) (v2)'!F24</f>
        <v>0</v>
      </c>
      <c r="G24" s="293">
        <f t="shared" si="0"/>
        <v>0</v>
      </c>
      <c r="H24" s="296"/>
      <c r="I24" s="297"/>
      <c r="J24" s="294">
        <f t="shared" si="1"/>
        <v>0</v>
      </c>
      <c r="K24" s="296"/>
      <c r="L24" s="297"/>
      <c r="M24" s="295">
        <f t="shared" si="2"/>
        <v>0</v>
      </c>
      <c r="N24" s="296"/>
      <c r="O24" s="297"/>
      <c r="P24" s="298"/>
      <c r="Q24" s="299"/>
      <c r="R24" s="300"/>
      <c r="S24" s="197">
        <f t="shared" si="3"/>
        <v>8.3333333333333329E-2</v>
      </c>
      <c r="T24" s="301"/>
      <c r="U24" s="302"/>
      <c r="V24" s="303"/>
      <c r="W24" s="303"/>
      <c r="X24" s="304"/>
      <c r="Y24" s="230"/>
    </row>
    <row r="25" spans="1:25" ht="20.100000000000001" customHeight="1" x14ac:dyDescent="0.25">
      <c r="A25" s="221">
        <f>'00.XX (Print) (v2)'!A25</f>
        <v>0</v>
      </c>
      <c r="B25" s="222">
        <f>'00.XX (Print) (v2)'!B25</f>
        <v>0</v>
      </c>
      <c r="C25" s="235">
        <f>'00.XX (Print) (v2)'!C25</f>
        <v>0</v>
      </c>
      <c r="D25" s="235">
        <f>'00.XX (Print) (v2)'!D25</f>
        <v>0</v>
      </c>
      <c r="E25" s="230">
        <f>'00.XX (Print) (v2)'!E25</f>
        <v>0</v>
      </c>
      <c r="F25" s="242">
        <f>'00.XX (Print) (v2)'!F25</f>
        <v>0</v>
      </c>
      <c r="G25" s="293">
        <f t="shared" si="0"/>
        <v>0</v>
      </c>
      <c r="H25" s="296"/>
      <c r="I25" s="297"/>
      <c r="J25" s="294">
        <f t="shared" si="1"/>
        <v>0</v>
      </c>
      <c r="K25" s="296"/>
      <c r="L25" s="297"/>
      <c r="M25" s="295">
        <f t="shared" si="2"/>
        <v>0</v>
      </c>
      <c r="N25" s="296"/>
      <c r="O25" s="297"/>
      <c r="P25" s="298"/>
      <c r="Q25" s="299"/>
      <c r="R25" s="300"/>
      <c r="S25" s="197">
        <f t="shared" si="3"/>
        <v>8.3333333333333329E-2</v>
      </c>
      <c r="T25" s="301"/>
      <c r="U25" s="302"/>
      <c r="V25" s="303"/>
      <c r="W25" s="303"/>
      <c r="X25" s="304"/>
      <c r="Y25" s="230"/>
    </row>
    <row r="26" spans="1:25" ht="20.100000000000001" customHeight="1" x14ac:dyDescent="0.25">
      <c r="A26" s="221">
        <f>'00.XX (Print) (v2)'!A26</f>
        <v>0</v>
      </c>
      <c r="B26" s="222">
        <f>'00.XX (Print) (v2)'!B26</f>
        <v>0</v>
      </c>
      <c r="C26" s="235">
        <f>'00.XX (Print) (v2)'!C26</f>
        <v>0</v>
      </c>
      <c r="D26" s="235">
        <f>'00.XX (Print) (v2)'!D26</f>
        <v>0</v>
      </c>
      <c r="E26" s="230">
        <f>'00.XX (Print) (v2)'!E26</f>
        <v>0</v>
      </c>
      <c r="F26" s="242">
        <f>'00.XX (Print) (v2)'!F26</f>
        <v>0</v>
      </c>
      <c r="G26" s="293">
        <f t="shared" si="0"/>
        <v>0</v>
      </c>
      <c r="H26" s="296"/>
      <c r="I26" s="297"/>
      <c r="J26" s="294">
        <f t="shared" si="1"/>
        <v>0</v>
      </c>
      <c r="K26" s="296"/>
      <c r="L26" s="297"/>
      <c r="M26" s="295">
        <f t="shared" si="2"/>
        <v>0</v>
      </c>
      <c r="N26" s="296"/>
      <c r="O26" s="297"/>
      <c r="P26" s="298"/>
      <c r="Q26" s="299"/>
      <c r="R26" s="300"/>
      <c r="S26" s="197">
        <f t="shared" si="3"/>
        <v>8.3333333333333329E-2</v>
      </c>
      <c r="T26" s="301"/>
      <c r="U26" s="302"/>
      <c r="V26" s="303"/>
      <c r="W26" s="303"/>
      <c r="X26" s="304"/>
      <c r="Y26" s="230"/>
    </row>
    <row r="27" spans="1:25" ht="20.100000000000001" customHeight="1" x14ac:dyDescent="0.25">
      <c r="A27" s="221">
        <f>'00.XX (Print) (v2)'!A27</f>
        <v>0</v>
      </c>
      <c r="B27" s="222">
        <f>'00.XX (Print) (v2)'!B27</f>
        <v>0</v>
      </c>
      <c r="C27" s="235">
        <f>'00.XX (Print) (v2)'!C27</f>
        <v>0</v>
      </c>
      <c r="D27" s="235">
        <f>'00.XX (Print) (v2)'!D27</f>
        <v>0</v>
      </c>
      <c r="E27" s="230">
        <f>'00.XX (Print) (v2)'!E27</f>
        <v>0</v>
      </c>
      <c r="F27" s="242">
        <f>'00.XX (Print) (v2)'!F27</f>
        <v>0</v>
      </c>
      <c r="G27" s="293">
        <f t="shared" si="0"/>
        <v>0</v>
      </c>
      <c r="H27" s="296"/>
      <c r="I27" s="297"/>
      <c r="J27" s="294">
        <f t="shared" si="1"/>
        <v>0</v>
      </c>
      <c r="K27" s="296"/>
      <c r="L27" s="297"/>
      <c r="M27" s="295">
        <f t="shared" si="2"/>
        <v>0</v>
      </c>
      <c r="N27" s="296"/>
      <c r="O27" s="297"/>
      <c r="P27" s="298"/>
      <c r="Q27" s="299"/>
      <c r="R27" s="300"/>
      <c r="S27" s="197">
        <f t="shared" si="3"/>
        <v>8.3333333333333329E-2</v>
      </c>
      <c r="T27" s="301"/>
      <c r="U27" s="302"/>
      <c r="V27" s="303"/>
      <c r="W27" s="303"/>
      <c r="X27" s="304"/>
      <c r="Y27" s="230"/>
    </row>
    <row r="28" spans="1:25" ht="20.100000000000001" customHeight="1" x14ac:dyDescent="0.25">
      <c r="A28" s="221">
        <f>'00.XX (Print) (v2)'!A28</f>
        <v>0</v>
      </c>
      <c r="B28" s="222">
        <f>'00.XX (Print) (v2)'!B28</f>
        <v>0</v>
      </c>
      <c r="C28" s="235">
        <f>'00.XX (Print) (v2)'!C28</f>
        <v>0</v>
      </c>
      <c r="D28" s="235">
        <f>'00.XX (Print) (v2)'!D28</f>
        <v>0</v>
      </c>
      <c r="E28" s="230">
        <f>'00.XX (Print) (v2)'!E28</f>
        <v>0</v>
      </c>
      <c r="F28" s="242">
        <f>'00.XX (Print) (v2)'!F28</f>
        <v>0</v>
      </c>
      <c r="G28" s="293">
        <f t="shared" si="0"/>
        <v>0</v>
      </c>
      <c r="H28" s="296"/>
      <c r="I28" s="297"/>
      <c r="J28" s="294">
        <f t="shared" si="1"/>
        <v>0</v>
      </c>
      <c r="K28" s="296"/>
      <c r="L28" s="297"/>
      <c r="M28" s="295">
        <f t="shared" si="2"/>
        <v>0</v>
      </c>
      <c r="N28" s="296"/>
      <c r="O28" s="297"/>
      <c r="P28" s="298"/>
      <c r="Q28" s="299"/>
      <c r="R28" s="300"/>
      <c r="S28" s="197">
        <f t="shared" si="3"/>
        <v>8.3333333333333329E-2</v>
      </c>
      <c r="T28" s="301"/>
      <c r="U28" s="302"/>
      <c r="V28" s="303"/>
      <c r="W28" s="303"/>
      <c r="X28" s="304"/>
      <c r="Y28" s="230"/>
    </row>
    <row r="29" spans="1:25" ht="20.100000000000001" customHeight="1" x14ac:dyDescent="0.25">
      <c r="A29" s="221">
        <f>'00.XX (Print) (v2)'!A29</f>
        <v>0</v>
      </c>
      <c r="B29" s="222">
        <f>'00.XX (Print) (v2)'!B29</f>
        <v>0</v>
      </c>
      <c r="C29" s="235">
        <f>'00.XX (Print) (v2)'!C29</f>
        <v>0</v>
      </c>
      <c r="D29" s="235">
        <f>'00.XX (Print) (v2)'!D29</f>
        <v>0</v>
      </c>
      <c r="E29" s="230">
        <f>'00.XX (Print) (v2)'!E29</f>
        <v>0</v>
      </c>
      <c r="F29" s="242">
        <f>'00.XX (Print) (v2)'!F29</f>
        <v>0</v>
      </c>
      <c r="G29" s="293">
        <f t="shared" si="0"/>
        <v>0</v>
      </c>
      <c r="H29" s="296"/>
      <c r="I29" s="297"/>
      <c r="J29" s="294">
        <f t="shared" si="1"/>
        <v>0</v>
      </c>
      <c r="K29" s="296"/>
      <c r="L29" s="297"/>
      <c r="M29" s="295">
        <f t="shared" si="2"/>
        <v>0</v>
      </c>
      <c r="N29" s="296"/>
      <c r="O29" s="297"/>
      <c r="P29" s="298"/>
      <c r="Q29" s="299"/>
      <c r="R29" s="300"/>
      <c r="S29" s="197">
        <f t="shared" si="3"/>
        <v>8.3333333333333329E-2</v>
      </c>
      <c r="T29" s="301"/>
      <c r="U29" s="302"/>
      <c r="V29" s="303"/>
      <c r="W29" s="303"/>
      <c r="X29" s="304"/>
      <c r="Y29" s="230"/>
    </row>
    <row r="30" spans="1:25" ht="20.100000000000001" customHeight="1" x14ac:dyDescent="0.25">
      <c r="A30" s="221">
        <f>'00.XX (Print) (v2)'!A30</f>
        <v>0</v>
      </c>
      <c r="B30" s="222">
        <f>'00.XX (Print) (v2)'!B30</f>
        <v>0</v>
      </c>
      <c r="C30" s="235">
        <f>'00.XX (Print) (v2)'!C30</f>
        <v>0</v>
      </c>
      <c r="D30" s="235">
        <f>'00.XX (Print) (v2)'!D30</f>
        <v>0</v>
      </c>
      <c r="E30" s="230">
        <f>'00.XX (Print) (v2)'!E30</f>
        <v>0</v>
      </c>
      <c r="F30" s="242">
        <f>'00.XX (Print) (v2)'!F30</f>
        <v>0</v>
      </c>
      <c r="G30" s="293">
        <f t="shared" si="0"/>
        <v>0</v>
      </c>
      <c r="H30" s="296"/>
      <c r="I30" s="297"/>
      <c r="J30" s="294">
        <f t="shared" si="1"/>
        <v>0</v>
      </c>
      <c r="K30" s="296"/>
      <c r="L30" s="297"/>
      <c r="M30" s="295">
        <f t="shared" si="2"/>
        <v>0</v>
      </c>
      <c r="N30" s="296"/>
      <c r="O30" s="297"/>
      <c r="P30" s="298"/>
      <c r="Q30" s="299"/>
      <c r="R30" s="300"/>
      <c r="S30" s="197">
        <f t="shared" si="3"/>
        <v>8.3333333333333329E-2</v>
      </c>
      <c r="T30" s="301"/>
      <c r="U30" s="302"/>
      <c r="V30" s="303"/>
      <c r="W30" s="303"/>
      <c r="X30" s="304"/>
      <c r="Y30" s="230"/>
    </row>
    <row r="31" spans="1:25" ht="20.100000000000001" customHeight="1" x14ac:dyDescent="0.25">
      <c r="A31" s="221">
        <f>'00.XX (Print) (v2)'!A31</f>
        <v>0</v>
      </c>
      <c r="B31" s="222">
        <f>'00.XX (Print) (v2)'!B31</f>
        <v>0</v>
      </c>
      <c r="C31" s="235">
        <f>'00.XX (Print) (v2)'!C31</f>
        <v>0</v>
      </c>
      <c r="D31" s="235">
        <f>'00.XX (Print) (v2)'!D31</f>
        <v>0</v>
      </c>
      <c r="E31" s="230">
        <f>'00.XX (Print) (v2)'!E31</f>
        <v>0</v>
      </c>
      <c r="F31" s="242">
        <f>'00.XX (Print) (v2)'!F31</f>
        <v>0</v>
      </c>
      <c r="G31" s="293">
        <f t="shared" si="0"/>
        <v>0</v>
      </c>
      <c r="H31" s="296"/>
      <c r="I31" s="297"/>
      <c r="J31" s="294">
        <f t="shared" si="1"/>
        <v>0</v>
      </c>
      <c r="K31" s="296"/>
      <c r="L31" s="297"/>
      <c r="M31" s="295">
        <f t="shared" si="2"/>
        <v>0</v>
      </c>
      <c r="N31" s="296"/>
      <c r="O31" s="297"/>
      <c r="P31" s="298"/>
      <c r="Q31" s="299"/>
      <c r="R31" s="300"/>
      <c r="S31" s="197">
        <f t="shared" si="3"/>
        <v>8.3333333333333329E-2</v>
      </c>
      <c r="T31" s="301"/>
      <c r="U31" s="302"/>
      <c r="V31" s="303"/>
      <c r="W31" s="303"/>
      <c r="X31" s="304"/>
      <c r="Y31" s="230"/>
    </row>
    <row r="32" spans="1:25" ht="20.100000000000001" customHeight="1" x14ac:dyDescent="0.25">
      <c r="A32" s="221">
        <f>'00.XX (Print) (v2)'!A32</f>
        <v>0</v>
      </c>
      <c r="B32" s="222">
        <f>'00.XX (Print) (v2)'!B32</f>
        <v>0</v>
      </c>
      <c r="C32" s="235">
        <f>'00.XX (Print) (v2)'!C32</f>
        <v>0</v>
      </c>
      <c r="D32" s="235">
        <f>'00.XX (Print) (v2)'!D32</f>
        <v>0</v>
      </c>
      <c r="E32" s="230">
        <f>'00.XX (Print) (v2)'!E32</f>
        <v>0</v>
      </c>
      <c r="F32" s="242">
        <f>'00.XX (Print) (v2)'!F32</f>
        <v>0</v>
      </c>
      <c r="G32" s="293">
        <f t="shared" si="0"/>
        <v>0</v>
      </c>
      <c r="H32" s="296"/>
      <c r="I32" s="297"/>
      <c r="J32" s="294">
        <f t="shared" si="1"/>
        <v>0</v>
      </c>
      <c r="K32" s="296"/>
      <c r="L32" s="297"/>
      <c r="M32" s="295">
        <f t="shared" si="2"/>
        <v>0</v>
      </c>
      <c r="N32" s="296"/>
      <c r="O32" s="297"/>
      <c r="P32" s="298"/>
      <c r="Q32" s="299"/>
      <c r="R32" s="300"/>
      <c r="S32" s="197">
        <f t="shared" si="3"/>
        <v>8.3333333333333329E-2</v>
      </c>
      <c r="T32" s="301"/>
      <c r="U32" s="302"/>
      <c r="V32" s="303"/>
      <c r="W32" s="303"/>
      <c r="X32" s="304"/>
      <c r="Y32" s="230"/>
    </row>
    <row r="33" spans="1:25" ht="20.100000000000001" customHeight="1" x14ac:dyDescent="0.25">
      <c r="A33" s="221">
        <f>'00.XX (Print) (v2)'!A33</f>
        <v>0</v>
      </c>
      <c r="B33" s="222">
        <f>'00.XX (Print) (v2)'!B33</f>
        <v>0</v>
      </c>
      <c r="C33" s="235">
        <f>'00.XX (Print) (v2)'!C33</f>
        <v>0</v>
      </c>
      <c r="D33" s="235">
        <f>'00.XX (Print) (v2)'!D33</f>
        <v>0</v>
      </c>
      <c r="E33" s="230">
        <f>'00.XX (Print) (v2)'!E33</f>
        <v>0</v>
      </c>
      <c r="F33" s="242">
        <f>'00.XX (Print) (v2)'!F33</f>
        <v>0</v>
      </c>
      <c r="G33" s="293">
        <f t="shared" si="0"/>
        <v>0</v>
      </c>
      <c r="H33" s="296"/>
      <c r="I33" s="297"/>
      <c r="J33" s="294">
        <f t="shared" si="1"/>
        <v>0</v>
      </c>
      <c r="K33" s="296"/>
      <c r="L33" s="297"/>
      <c r="M33" s="295">
        <f t="shared" si="2"/>
        <v>0</v>
      </c>
      <c r="N33" s="296"/>
      <c r="O33" s="297"/>
      <c r="P33" s="298"/>
      <c r="Q33" s="299"/>
      <c r="R33" s="300"/>
      <c r="S33" s="197">
        <f t="shared" si="3"/>
        <v>8.3333333333333329E-2</v>
      </c>
      <c r="T33" s="301"/>
      <c r="U33" s="302"/>
      <c r="V33" s="303"/>
      <c r="W33" s="303"/>
      <c r="X33" s="304"/>
      <c r="Y33" s="230"/>
    </row>
    <row r="34" spans="1:25" ht="20.100000000000001" customHeight="1" x14ac:dyDescent="0.25">
      <c r="A34" s="221">
        <f>'00.XX (Print) (v2)'!A34</f>
        <v>0</v>
      </c>
      <c r="B34" s="222">
        <f>'00.XX (Print) (v2)'!B34</f>
        <v>0</v>
      </c>
      <c r="C34" s="235">
        <f>'00.XX (Print) (v2)'!C34</f>
        <v>0</v>
      </c>
      <c r="D34" s="235">
        <f>'00.XX (Print) (v2)'!D34</f>
        <v>0</v>
      </c>
      <c r="E34" s="230">
        <f>'00.XX (Print) (v2)'!E34</f>
        <v>0</v>
      </c>
      <c r="F34" s="242">
        <f>'00.XX (Print) (v2)'!F34</f>
        <v>0</v>
      </c>
      <c r="G34" s="293">
        <f t="shared" si="0"/>
        <v>0</v>
      </c>
      <c r="H34" s="296"/>
      <c r="I34" s="297"/>
      <c r="J34" s="294">
        <f t="shared" si="1"/>
        <v>0</v>
      </c>
      <c r="K34" s="296"/>
      <c r="L34" s="297"/>
      <c r="M34" s="295">
        <f t="shared" si="2"/>
        <v>0</v>
      </c>
      <c r="N34" s="296"/>
      <c r="O34" s="297"/>
      <c r="P34" s="298"/>
      <c r="Q34" s="299"/>
      <c r="R34" s="300"/>
      <c r="S34" s="197">
        <f t="shared" si="3"/>
        <v>8.3333333333333329E-2</v>
      </c>
      <c r="T34" s="301"/>
      <c r="U34" s="302"/>
      <c r="V34" s="303"/>
      <c r="W34" s="303"/>
      <c r="X34" s="304"/>
      <c r="Y34" s="230"/>
    </row>
    <row r="35" spans="1:25" ht="20.100000000000001" customHeight="1" x14ac:dyDescent="0.25">
      <c r="A35" s="221">
        <f>'00.XX (Print) (v2)'!A35</f>
        <v>0</v>
      </c>
      <c r="B35" s="222">
        <f>'00.XX (Print) (v2)'!B35</f>
        <v>0</v>
      </c>
      <c r="C35" s="235">
        <f>'00.XX (Print) (v2)'!C35</f>
        <v>0</v>
      </c>
      <c r="D35" s="235">
        <f>'00.XX (Print) (v2)'!D35</f>
        <v>0</v>
      </c>
      <c r="E35" s="230">
        <f>'00.XX (Print) (v2)'!E35</f>
        <v>0</v>
      </c>
      <c r="F35" s="242">
        <f>'00.XX (Print) (v2)'!F35</f>
        <v>0</v>
      </c>
      <c r="G35" s="293">
        <f t="shared" si="0"/>
        <v>0</v>
      </c>
      <c r="H35" s="296"/>
      <c r="I35" s="297"/>
      <c r="J35" s="294">
        <f t="shared" si="1"/>
        <v>0</v>
      </c>
      <c r="K35" s="296"/>
      <c r="L35" s="297"/>
      <c r="M35" s="295">
        <f t="shared" si="2"/>
        <v>0</v>
      </c>
      <c r="N35" s="296"/>
      <c r="O35" s="297"/>
      <c r="P35" s="298"/>
      <c r="Q35" s="299"/>
      <c r="R35" s="300"/>
      <c r="S35" s="197">
        <f t="shared" si="3"/>
        <v>8.3333333333333329E-2</v>
      </c>
      <c r="T35" s="301"/>
      <c r="U35" s="302"/>
      <c r="V35" s="303"/>
      <c r="W35" s="303"/>
      <c r="X35" s="304"/>
      <c r="Y35" s="230"/>
    </row>
    <row r="36" spans="1:25" ht="20.100000000000001" customHeight="1" x14ac:dyDescent="0.25">
      <c r="A36" s="221">
        <f>'00.XX (Print) (v2)'!A36</f>
        <v>0</v>
      </c>
      <c r="B36" s="222">
        <f>'00.XX (Print) (v2)'!B36</f>
        <v>0</v>
      </c>
      <c r="C36" s="235">
        <f>'00.XX (Print) (v2)'!C36</f>
        <v>0</v>
      </c>
      <c r="D36" s="235">
        <f>'00.XX (Print) (v2)'!D36</f>
        <v>0</v>
      </c>
      <c r="E36" s="230">
        <f>'00.XX (Print) (v2)'!E36</f>
        <v>0</v>
      </c>
      <c r="F36" s="242">
        <f>'00.XX (Print) (v2)'!F36</f>
        <v>0</v>
      </c>
      <c r="G36" s="293">
        <f t="shared" si="0"/>
        <v>0</v>
      </c>
      <c r="H36" s="296"/>
      <c r="I36" s="297"/>
      <c r="J36" s="294">
        <f t="shared" si="1"/>
        <v>0</v>
      </c>
      <c r="K36" s="296"/>
      <c r="L36" s="297"/>
      <c r="M36" s="295">
        <f t="shared" si="2"/>
        <v>0</v>
      </c>
      <c r="N36" s="296"/>
      <c r="O36" s="297"/>
      <c r="P36" s="298"/>
      <c r="Q36" s="299"/>
      <c r="R36" s="300"/>
      <c r="S36" s="197">
        <f t="shared" si="3"/>
        <v>8.3333333333333329E-2</v>
      </c>
      <c r="T36" s="301"/>
      <c r="U36" s="302"/>
      <c r="V36" s="303"/>
      <c r="W36" s="303"/>
      <c r="X36" s="304"/>
      <c r="Y36" s="230"/>
    </row>
    <row r="37" spans="1:25" ht="20.100000000000001" customHeight="1" x14ac:dyDescent="0.25">
      <c r="A37" s="221">
        <f>'00.XX (Print) (v2)'!A37</f>
        <v>0</v>
      </c>
      <c r="B37" s="222">
        <f>'00.XX (Print) (v2)'!B37</f>
        <v>0</v>
      </c>
      <c r="C37" s="235">
        <f>'00.XX (Print) (v2)'!C37</f>
        <v>0</v>
      </c>
      <c r="D37" s="235">
        <f>'00.XX (Print) (v2)'!D37</f>
        <v>0</v>
      </c>
      <c r="E37" s="230">
        <f>'00.XX (Print) (v2)'!E37</f>
        <v>0</v>
      </c>
      <c r="F37" s="242">
        <f>'00.XX (Print) (v2)'!F37</f>
        <v>0</v>
      </c>
      <c r="G37" s="293">
        <f t="shared" si="0"/>
        <v>0</v>
      </c>
      <c r="H37" s="296"/>
      <c r="I37" s="297"/>
      <c r="J37" s="294">
        <f t="shared" si="1"/>
        <v>0</v>
      </c>
      <c r="K37" s="296"/>
      <c r="L37" s="297"/>
      <c r="M37" s="295">
        <f t="shared" si="2"/>
        <v>0</v>
      </c>
      <c r="N37" s="296"/>
      <c r="O37" s="297"/>
      <c r="P37" s="298"/>
      <c r="Q37" s="299"/>
      <c r="R37" s="300"/>
      <c r="S37" s="197">
        <f t="shared" si="3"/>
        <v>8.3333333333333329E-2</v>
      </c>
      <c r="T37" s="301"/>
      <c r="U37" s="302"/>
      <c r="V37" s="303"/>
      <c r="W37" s="303"/>
      <c r="X37" s="304"/>
      <c r="Y37" s="230"/>
    </row>
    <row r="38" spans="1:25" ht="20.100000000000001" customHeight="1" x14ac:dyDescent="0.25">
      <c r="A38" s="221">
        <f>'00.XX (Print) (v2)'!A38</f>
        <v>0</v>
      </c>
      <c r="B38" s="222">
        <f>'00.XX (Print) (v2)'!B38</f>
        <v>0</v>
      </c>
      <c r="C38" s="235">
        <f>'00.XX (Print) (v2)'!C38</f>
        <v>0</v>
      </c>
      <c r="D38" s="235">
        <f>'00.XX (Print) (v2)'!D38</f>
        <v>0</v>
      </c>
      <c r="E38" s="230">
        <f>'00.XX (Print) (v2)'!E38</f>
        <v>0</v>
      </c>
      <c r="F38" s="242">
        <f>'00.XX (Print) (v2)'!F38</f>
        <v>0</v>
      </c>
      <c r="G38" s="293">
        <f t="shared" si="0"/>
        <v>0</v>
      </c>
      <c r="H38" s="296"/>
      <c r="I38" s="297"/>
      <c r="J38" s="294">
        <f t="shared" si="1"/>
        <v>0</v>
      </c>
      <c r="K38" s="296"/>
      <c r="L38" s="297"/>
      <c r="M38" s="295">
        <f t="shared" si="2"/>
        <v>0</v>
      </c>
      <c r="N38" s="296"/>
      <c r="O38" s="297"/>
      <c r="P38" s="298"/>
      <c r="Q38" s="299"/>
      <c r="R38" s="300"/>
      <c r="S38" s="197">
        <f t="shared" si="3"/>
        <v>8.3333333333333329E-2</v>
      </c>
      <c r="T38" s="301"/>
      <c r="U38" s="302"/>
      <c r="V38" s="303"/>
      <c r="W38" s="303"/>
      <c r="X38" s="304"/>
      <c r="Y38" s="230"/>
    </row>
    <row r="39" spans="1:25" ht="19.5" customHeight="1" x14ac:dyDescent="0.25">
      <c r="A39" s="260">
        <v>0.41666666666666669</v>
      </c>
      <c r="B39" s="261" t="s">
        <v>48</v>
      </c>
      <c r="C39" s="262">
        <v>25</v>
      </c>
      <c r="D39" s="262" t="s">
        <v>49</v>
      </c>
      <c r="E39" s="263" t="s">
        <v>50</v>
      </c>
      <c r="F39" s="264" t="s">
        <v>51</v>
      </c>
      <c r="G39" s="265" t="s">
        <v>22</v>
      </c>
      <c r="H39" s="266" t="s">
        <v>22</v>
      </c>
      <c r="I39" s="267" t="s">
        <v>22</v>
      </c>
      <c r="J39" s="265" t="s">
        <v>22</v>
      </c>
      <c r="K39" s="266" t="s">
        <v>22</v>
      </c>
      <c r="L39" s="267" t="s">
        <v>22</v>
      </c>
      <c r="M39" s="265" t="s">
        <v>22</v>
      </c>
      <c r="N39" s="266" t="s">
        <v>22</v>
      </c>
      <c r="O39" s="267" t="s">
        <v>22</v>
      </c>
      <c r="P39" s="207" t="s">
        <v>22</v>
      </c>
      <c r="Q39" s="209" t="s">
        <v>22</v>
      </c>
      <c r="R39" s="288" t="s">
        <v>22</v>
      </c>
      <c r="S39" s="268" t="s">
        <v>22</v>
      </c>
      <c r="T39" s="269" t="s">
        <v>22</v>
      </c>
      <c r="U39" s="270" t="s">
        <v>22</v>
      </c>
      <c r="V39" s="271" t="s">
        <v>22</v>
      </c>
      <c r="W39" s="271" t="s">
        <v>22</v>
      </c>
      <c r="X39" s="272" t="s">
        <v>22</v>
      </c>
      <c r="Y39" s="263" t="s">
        <v>50</v>
      </c>
    </row>
    <row r="40" spans="1:25" ht="19.5" customHeight="1" x14ac:dyDescent="0.25">
      <c r="A40" s="260">
        <v>0.41666666666666669</v>
      </c>
      <c r="B40" s="261" t="s">
        <v>48</v>
      </c>
      <c r="C40" s="262">
        <v>24</v>
      </c>
      <c r="D40" s="262" t="s">
        <v>49</v>
      </c>
      <c r="E40" s="263" t="s">
        <v>52</v>
      </c>
      <c r="F40" s="264" t="s">
        <v>8</v>
      </c>
      <c r="G40" s="265" t="s">
        <v>22</v>
      </c>
      <c r="H40" s="266" t="s">
        <v>22</v>
      </c>
      <c r="I40" s="267" t="s">
        <v>22</v>
      </c>
      <c r="J40" s="265" t="s">
        <v>22</v>
      </c>
      <c r="K40" s="266" t="s">
        <v>22</v>
      </c>
      <c r="L40" s="267" t="s">
        <v>22</v>
      </c>
      <c r="M40" s="265" t="s">
        <v>22</v>
      </c>
      <c r="N40" s="266" t="s">
        <v>22</v>
      </c>
      <c r="O40" s="267" t="s">
        <v>22</v>
      </c>
      <c r="P40" s="207" t="s">
        <v>22</v>
      </c>
      <c r="Q40" s="209" t="s">
        <v>22</v>
      </c>
      <c r="R40" s="288" t="s">
        <v>22</v>
      </c>
      <c r="S40" s="268" t="s">
        <v>22</v>
      </c>
      <c r="T40" s="269" t="s">
        <v>22</v>
      </c>
      <c r="U40" s="270" t="s">
        <v>22</v>
      </c>
      <c r="V40" s="271" t="s">
        <v>22</v>
      </c>
      <c r="W40" s="271" t="s">
        <v>22</v>
      </c>
      <c r="X40" s="272" t="s">
        <v>22</v>
      </c>
      <c r="Y40" s="263" t="s">
        <v>52</v>
      </c>
    </row>
    <row r="41" spans="1:25" ht="19.5" customHeight="1" x14ac:dyDescent="0.25">
      <c r="A41" s="260">
        <v>0.41666666666666669</v>
      </c>
      <c r="B41" s="261" t="s">
        <v>48</v>
      </c>
      <c r="C41" s="262">
        <v>24</v>
      </c>
      <c r="D41" s="262" t="s">
        <v>49</v>
      </c>
      <c r="E41" s="263" t="s">
        <v>53</v>
      </c>
      <c r="F41" s="264" t="s">
        <v>54</v>
      </c>
      <c r="G41" s="265" t="s">
        <v>22</v>
      </c>
      <c r="H41" s="266" t="s">
        <v>22</v>
      </c>
      <c r="I41" s="267" t="s">
        <v>22</v>
      </c>
      <c r="J41" s="265" t="s">
        <v>22</v>
      </c>
      <c r="K41" s="266" t="s">
        <v>22</v>
      </c>
      <c r="L41" s="267" t="s">
        <v>22</v>
      </c>
      <c r="M41" s="265" t="s">
        <v>22</v>
      </c>
      <c r="N41" s="266" t="s">
        <v>22</v>
      </c>
      <c r="O41" s="267" t="s">
        <v>22</v>
      </c>
      <c r="P41" s="207" t="s">
        <v>22</v>
      </c>
      <c r="Q41" s="209" t="s">
        <v>22</v>
      </c>
      <c r="R41" s="288" t="s">
        <v>22</v>
      </c>
      <c r="S41" s="268" t="s">
        <v>22</v>
      </c>
      <c r="T41" s="269" t="s">
        <v>22</v>
      </c>
      <c r="U41" s="270" t="s">
        <v>22</v>
      </c>
      <c r="V41" s="271" t="s">
        <v>22</v>
      </c>
      <c r="W41" s="271" t="s">
        <v>22</v>
      </c>
      <c r="X41" s="272" t="s">
        <v>22</v>
      </c>
      <c r="Y41" s="263" t="s">
        <v>53</v>
      </c>
    </row>
    <row r="42" spans="1:25" ht="19.5" customHeight="1" x14ac:dyDescent="0.25">
      <c r="A42" s="260">
        <v>0.5</v>
      </c>
      <c r="B42" s="261" t="s">
        <v>55</v>
      </c>
      <c r="C42" s="262">
        <v>36</v>
      </c>
      <c r="D42" s="262" t="s">
        <v>49</v>
      </c>
      <c r="E42" s="263" t="s">
        <v>56</v>
      </c>
      <c r="F42" s="264" t="s">
        <v>51</v>
      </c>
      <c r="G42" s="265" t="s">
        <v>22</v>
      </c>
      <c r="H42" s="266" t="s">
        <v>22</v>
      </c>
      <c r="I42" s="267" t="s">
        <v>22</v>
      </c>
      <c r="J42" s="265" t="s">
        <v>22</v>
      </c>
      <c r="K42" s="266" t="s">
        <v>22</v>
      </c>
      <c r="L42" s="267" t="s">
        <v>22</v>
      </c>
      <c r="M42" s="265" t="s">
        <v>22</v>
      </c>
      <c r="N42" s="266" t="s">
        <v>22</v>
      </c>
      <c r="O42" s="267" t="s">
        <v>22</v>
      </c>
      <c r="P42" s="207" t="s">
        <v>22</v>
      </c>
      <c r="Q42" s="209" t="s">
        <v>22</v>
      </c>
      <c r="R42" s="288" t="s">
        <v>22</v>
      </c>
      <c r="S42" s="268" t="s">
        <v>22</v>
      </c>
      <c r="T42" s="269" t="s">
        <v>22</v>
      </c>
      <c r="U42" s="270" t="s">
        <v>22</v>
      </c>
      <c r="V42" s="271" t="s">
        <v>22</v>
      </c>
      <c r="W42" s="271" t="s">
        <v>22</v>
      </c>
      <c r="X42" s="272" t="s">
        <v>22</v>
      </c>
      <c r="Y42" s="263" t="s">
        <v>56</v>
      </c>
    </row>
    <row r="43" spans="1:25" ht="19.5" customHeight="1" x14ac:dyDescent="0.25">
      <c r="A43" s="260">
        <v>0.5</v>
      </c>
      <c r="B43" s="261" t="s">
        <v>55</v>
      </c>
      <c r="C43" s="262">
        <v>36</v>
      </c>
      <c r="D43" s="262" t="s">
        <v>49</v>
      </c>
      <c r="E43" s="263" t="s">
        <v>57</v>
      </c>
      <c r="F43" s="264" t="s">
        <v>8</v>
      </c>
      <c r="G43" s="265" t="s">
        <v>22</v>
      </c>
      <c r="H43" s="266" t="s">
        <v>22</v>
      </c>
      <c r="I43" s="267" t="s">
        <v>22</v>
      </c>
      <c r="J43" s="265" t="s">
        <v>22</v>
      </c>
      <c r="K43" s="266" t="s">
        <v>22</v>
      </c>
      <c r="L43" s="267" t="s">
        <v>22</v>
      </c>
      <c r="M43" s="265" t="s">
        <v>22</v>
      </c>
      <c r="N43" s="266" t="s">
        <v>22</v>
      </c>
      <c r="O43" s="267" t="s">
        <v>22</v>
      </c>
      <c r="P43" s="207" t="s">
        <v>22</v>
      </c>
      <c r="Q43" s="209" t="s">
        <v>22</v>
      </c>
      <c r="R43" s="288" t="s">
        <v>22</v>
      </c>
      <c r="S43" s="268" t="s">
        <v>22</v>
      </c>
      <c r="T43" s="269" t="s">
        <v>22</v>
      </c>
      <c r="U43" s="270" t="s">
        <v>22</v>
      </c>
      <c r="V43" s="271" t="s">
        <v>22</v>
      </c>
      <c r="W43" s="271" t="s">
        <v>22</v>
      </c>
      <c r="X43" s="272" t="s">
        <v>22</v>
      </c>
      <c r="Y43" s="263" t="s">
        <v>57</v>
      </c>
    </row>
    <row r="44" spans="1:25" ht="19.5" customHeight="1" x14ac:dyDescent="0.25">
      <c r="A44" s="260">
        <v>0.5</v>
      </c>
      <c r="B44" s="261" t="s">
        <v>55</v>
      </c>
      <c r="C44" s="262">
        <v>36</v>
      </c>
      <c r="D44" s="262" t="s">
        <v>49</v>
      </c>
      <c r="E44" s="263" t="s">
        <v>58</v>
      </c>
      <c r="F44" s="264" t="s">
        <v>54</v>
      </c>
      <c r="G44" s="265" t="s">
        <v>22</v>
      </c>
      <c r="H44" s="266" t="s">
        <v>22</v>
      </c>
      <c r="I44" s="267" t="s">
        <v>22</v>
      </c>
      <c r="J44" s="265" t="s">
        <v>22</v>
      </c>
      <c r="K44" s="266" t="s">
        <v>22</v>
      </c>
      <c r="L44" s="267" t="s">
        <v>22</v>
      </c>
      <c r="M44" s="265" t="s">
        <v>22</v>
      </c>
      <c r="N44" s="266" t="s">
        <v>22</v>
      </c>
      <c r="O44" s="267" t="s">
        <v>22</v>
      </c>
      <c r="P44" s="207" t="s">
        <v>22</v>
      </c>
      <c r="Q44" s="209" t="s">
        <v>22</v>
      </c>
      <c r="R44" s="288" t="s">
        <v>22</v>
      </c>
      <c r="S44" s="268" t="s">
        <v>22</v>
      </c>
      <c r="T44" s="269" t="s">
        <v>22</v>
      </c>
      <c r="U44" s="270" t="s">
        <v>22</v>
      </c>
      <c r="V44" s="271" t="s">
        <v>22</v>
      </c>
      <c r="W44" s="271" t="s">
        <v>22</v>
      </c>
      <c r="X44" s="272" t="s">
        <v>22</v>
      </c>
      <c r="Y44" s="263" t="s">
        <v>58</v>
      </c>
    </row>
    <row r="45" spans="1:25" ht="20.100000000000001" customHeight="1" x14ac:dyDescent="0.25">
      <c r="A45" s="273" t="s">
        <v>59</v>
      </c>
      <c r="B45" s="274" t="s">
        <v>60</v>
      </c>
      <c r="C45" s="275">
        <v>100</v>
      </c>
      <c r="D45" s="276" t="s">
        <v>11</v>
      </c>
      <c r="E45" s="277" t="s">
        <v>61</v>
      </c>
      <c r="F45" s="278" t="s">
        <v>62</v>
      </c>
      <c r="G45" s="279" t="s">
        <v>22</v>
      </c>
      <c r="H45" s="280" t="s">
        <v>22</v>
      </c>
      <c r="I45" s="281" t="s">
        <v>22</v>
      </c>
      <c r="J45" s="279" t="s">
        <v>22</v>
      </c>
      <c r="K45" s="280" t="s">
        <v>22</v>
      </c>
      <c r="L45" s="281" t="s">
        <v>22</v>
      </c>
      <c r="M45" s="279" t="s">
        <v>22</v>
      </c>
      <c r="N45" s="280" t="s">
        <v>22</v>
      </c>
      <c r="O45" s="281" t="s">
        <v>22</v>
      </c>
      <c r="P45" s="282" t="s">
        <v>22</v>
      </c>
      <c r="Q45" s="282" t="s">
        <v>22</v>
      </c>
      <c r="R45" s="282" t="s">
        <v>22</v>
      </c>
      <c r="S45" s="283" t="s">
        <v>22</v>
      </c>
      <c r="T45" s="287" t="s">
        <v>22</v>
      </c>
      <c r="U45" s="284" t="s">
        <v>22</v>
      </c>
      <c r="V45" s="285" t="s">
        <v>22</v>
      </c>
      <c r="W45" s="285" t="s">
        <v>22</v>
      </c>
      <c r="X45" s="286" t="s">
        <v>22</v>
      </c>
      <c r="Y45" s="277" t="s">
        <v>61</v>
      </c>
    </row>
    <row r="46" spans="1:25" ht="30" customHeight="1" x14ac:dyDescent="0.25">
      <c r="A46" s="236"/>
      <c r="B46" s="237"/>
      <c r="C46" s="238"/>
      <c r="D46" s="239"/>
      <c r="E46" s="240"/>
      <c r="F46" s="241"/>
      <c r="G46" s="293">
        <f>IF(ISBLANK(I46),0,(I46-H46+1))</f>
        <v>0</v>
      </c>
      <c r="H46" s="296"/>
      <c r="I46" s="297"/>
      <c r="J46" s="294">
        <f>IF(ISBLANK(L46),0,(L46-K46+1))</f>
        <v>0</v>
      </c>
      <c r="K46" s="296"/>
      <c r="L46" s="297"/>
      <c r="M46" s="295">
        <f>IF(ISBLANK(O46),0,(O46-N46+1))</f>
        <v>0</v>
      </c>
      <c r="N46" s="296"/>
      <c r="O46" s="297"/>
      <c r="P46" s="298"/>
      <c r="Q46" s="299"/>
      <c r="R46" s="300"/>
      <c r="S46" s="87" t="s">
        <v>22</v>
      </c>
      <c r="T46" s="166" t="s">
        <v>22</v>
      </c>
      <c r="U46" s="167" t="s">
        <v>22</v>
      </c>
      <c r="V46" s="168" t="s">
        <v>22</v>
      </c>
      <c r="W46" s="168" t="s">
        <v>22</v>
      </c>
      <c r="X46" s="100" t="s">
        <v>22</v>
      </c>
      <c r="Y46" s="240"/>
    </row>
    <row r="47" spans="1:25" ht="20.100000000000001" hidden="1" customHeight="1" x14ac:dyDescent="0.25">
      <c r="A47" s="226"/>
      <c r="B47" s="222"/>
      <c r="C47" s="235"/>
      <c r="D47" s="235"/>
      <c r="E47" s="223"/>
      <c r="F47" s="224"/>
      <c r="G47" s="198"/>
      <c r="H47" s="109"/>
      <c r="I47" s="110"/>
      <c r="J47" s="200"/>
      <c r="K47" s="109"/>
      <c r="L47" s="110"/>
      <c r="M47" s="200"/>
      <c r="N47" s="109"/>
      <c r="O47" s="110"/>
      <c r="P47" s="207"/>
      <c r="Q47" s="209"/>
      <c r="R47" s="209"/>
      <c r="S47" s="197">
        <f t="shared" ref="S47:S67" si="4">A47+TIME(2,0,0)</f>
        <v>8.3333333333333329E-2</v>
      </c>
      <c r="T47" s="252"/>
      <c r="U47" s="253"/>
      <c r="V47" s="254"/>
      <c r="W47" s="254"/>
      <c r="X47" s="255"/>
      <c r="Y47" s="223"/>
    </row>
    <row r="48" spans="1:25" ht="20.100000000000001" hidden="1" customHeight="1" x14ac:dyDescent="0.25">
      <c r="A48" s="221"/>
      <c r="B48" s="222"/>
      <c r="C48" s="227"/>
      <c r="D48" s="235"/>
      <c r="E48" s="228"/>
      <c r="F48" s="224"/>
      <c r="G48" s="198"/>
      <c r="H48" s="109"/>
      <c r="I48" s="110"/>
      <c r="J48" s="200"/>
      <c r="K48" s="109"/>
      <c r="L48" s="110"/>
      <c r="M48" s="200"/>
      <c r="N48" s="109"/>
      <c r="O48" s="110"/>
      <c r="P48" s="207"/>
      <c r="Q48" s="209"/>
      <c r="R48" s="209"/>
      <c r="S48" s="197">
        <f t="shared" si="4"/>
        <v>8.3333333333333329E-2</v>
      </c>
      <c r="T48" s="252"/>
      <c r="U48" s="253"/>
      <c r="V48" s="254"/>
      <c r="W48" s="254"/>
      <c r="X48" s="255"/>
      <c r="Y48" s="228"/>
    </row>
    <row r="49" spans="1:25" ht="20.100000000000001" hidden="1" customHeight="1" x14ac:dyDescent="0.25">
      <c r="A49" s="221"/>
      <c r="B49" s="222"/>
      <c r="C49" s="227"/>
      <c r="D49" s="235"/>
      <c r="E49" s="229"/>
      <c r="F49" s="224"/>
      <c r="G49" s="199"/>
      <c r="H49" s="109"/>
      <c r="I49" s="110"/>
      <c r="J49" s="201"/>
      <c r="K49" s="109"/>
      <c r="L49" s="110"/>
      <c r="M49" s="201"/>
      <c r="N49" s="109"/>
      <c r="O49" s="110"/>
      <c r="P49" s="206"/>
      <c r="Q49" s="208"/>
      <c r="R49" s="208"/>
      <c r="S49" s="197">
        <f t="shared" si="4"/>
        <v>8.3333333333333329E-2</v>
      </c>
      <c r="T49" s="252"/>
      <c r="U49" s="253"/>
      <c r="V49" s="254"/>
      <c r="W49" s="254"/>
      <c r="X49" s="255"/>
      <c r="Y49" s="229"/>
    </row>
    <row r="50" spans="1:25" ht="20.100000000000001" hidden="1" customHeight="1" x14ac:dyDescent="0.25">
      <c r="A50" s="226"/>
      <c r="B50" s="222"/>
      <c r="C50" s="235"/>
      <c r="D50" s="235"/>
      <c r="E50" s="230"/>
      <c r="F50" s="224"/>
      <c r="G50" s="199"/>
      <c r="H50" s="109"/>
      <c r="I50" s="110"/>
      <c r="J50" s="201"/>
      <c r="K50" s="109"/>
      <c r="L50" s="110"/>
      <c r="M50" s="201"/>
      <c r="N50" s="109"/>
      <c r="O50" s="110"/>
      <c r="P50" s="207"/>
      <c r="Q50" s="209"/>
      <c r="R50" s="209"/>
      <c r="S50" s="197">
        <f t="shared" si="4"/>
        <v>8.3333333333333329E-2</v>
      </c>
      <c r="T50" s="256"/>
      <c r="U50" s="257"/>
      <c r="V50" s="258"/>
      <c r="W50" s="258"/>
      <c r="X50" s="259"/>
      <c r="Y50" s="230"/>
    </row>
    <row r="51" spans="1:25" ht="20.100000000000001" hidden="1" customHeight="1" x14ac:dyDescent="0.25">
      <c r="A51" s="221"/>
      <c r="B51" s="222"/>
      <c r="C51" s="235"/>
      <c r="D51" s="235"/>
      <c r="E51" s="230"/>
      <c r="F51" s="224"/>
      <c r="G51" s="198"/>
      <c r="H51" s="109"/>
      <c r="I51" s="110"/>
      <c r="J51" s="200"/>
      <c r="K51" s="109"/>
      <c r="L51" s="110"/>
      <c r="M51" s="200"/>
      <c r="N51" s="109"/>
      <c r="O51" s="110"/>
      <c r="P51" s="207"/>
      <c r="Q51" s="209"/>
      <c r="R51" s="209"/>
      <c r="S51" s="197">
        <f t="shared" si="4"/>
        <v>8.3333333333333329E-2</v>
      </c>
      <c r="T51" s="256"/>
      <c r="U51" s="257"/>
      <c r="V51" s="258"/>
      <c r="W51" s="258"/>
      <c r="X51" s="259"/>
      <c r="Y51" s="230"/>
    </row>
    <row r="52" spans="1:25" s="4" customFormat="1" ht="20.100000000000001" hidden="1" customHeight="1" x14ac:dyDescent="0.25">
      <c r="A52" s="221"/>
      <c r="B52" s="222"/>
      <c r="C52" s="235"/>
      <c r="D52" s="235"/>
      <c r="E52" s="225"/>
      <c r="F52" s="224"/>
      <c r="G52" s="198"/>
      <c r="H52" s="109"/>
      <c r="I52" s="110"/>
      <c r="J52" s="200"/>
      <c r="K52" s="109"/>
      <c r="L52" s="110"/>
      <c r="M52" s="200"/>
      <c r="N52" s="109"/>
      <c r="O52" s="110"/>
      <c r="P52" s="206"/>
      <c r="Q52" s="208"/>
      <c r="R52" s="208"/>
      <c r="S52" s="197">
        <f t="shared" si="4"/>
        <v>8.3333333333333329E-2</v>
      </c>
      <c r="T52" s="252"/>
      <c r="U52" s="253"/>
      <c r="V52" s="254"/>
      <c r="W52" s="254"/>
      <c r="X52" s="255"/>
      <c r="Y52" s="225"/>
    </row>
    <row r="53" spans="1:25" ht="20.100000000000001" hidden="1" customHeight="1" x14ac:dyDescent="0.25">
      <c r="A53" s="221"/>
      <c r="B53" s="222"/>
      <c r="C53" s="227"/>
      <c r="D53" s="235"/>
      <c r="E53" s="228"/>
      <c r="F53" s="224"/>
      <c r="G53" s="198"/>
      <c r="H53" s="109"/>
      <c r="I53" s="110"/>
      <c r="J53" s="200"/>
      <c r="K53" s="109"/>
      <c r="L53" s="110"/>
      <c r="M53" s="200"/>
      <c r="N53" s="109"/>
      <c r="O53" s="110"/>
      <c r="P53" s="207"/>
      <c r="Q53" s="209"/>
      <c r="R53" s="209"/>
      <c r="S53" s="197">
        <f t="shared" si="4"/>
        <v>8.3333333333333329E-2</v>
      </c>
      <c r="T53" s="252"/>
      <c r="U53" s="253"/>
      <c r="V53" s="254"/>
      <c r="W53" s="254"/>
      <c r="X53" s="255"/>
      <c r="Y53" s="228"/>
    </row>
    <row r="54" spans="1:25" ht="20.100000000000001" hidden="1" customHeight="1" x14ac:dyDescent="0.25">
      <c r="A54" s="221"/>
      <c r="B54" s="222"/>
      <c r="C54" s="227"/>
      <c r="D54" s="235"/>
      <c r="E54" s="229"/>
      <c r="F54" s="224"/>
      <c r="G54" s="199"/>
      <c r="H54" s="109"/>
      <c r="I54" s="110"/>
      <c r="J54" s="201"/>
      <c r="K54" s="109"/>
      <c r="L54" s="110"/>
      <c r="M54" s="201"/>
      <c r="N54" s="109"/>
      <c r="O54" s="110"/>
      <c r="P54" s="206"/>
      <c r="Q54" s="208"/>
      <c r="R54" s="208"/>
      <c r="S54" s="197">
        <f t="shared" si="4"/>
        <v>8.3333333333333329E-2</v>
      </c>
      <c r="T54" s="252"/>
      <c r="U54" s="253"/>
      <c r="V54" s="254"/>
      <c r="W54" s="254"/>
      <c r="X54" s="255"/>
      <c r="Y54" s="229"/>
    </row>
    <row r="55" spans="1:25" ht="20.100000000000001" hidden="1" customHeight="1" x14ac:dyDescent="0.25">
      <c r="A55" s="226"/>
      <c r="B55" s="222"/>
      <c r="C55" s="235"/>
      <c r="D55" s="235"/>
      <c r="E55" s="230"/>
      <c r="F55" s="224"/>
      <c r="G55" s="199"/>
      <c r="H55" s="109"/>
      <c r="I55" s="110"/>
      <c r="J55" s="201"/>
      <c r="K55" s="109"/>
      <c r="L55" s="110"/>
      <c r="M55" s="201"/>
      <c r="N55" s="109"/>
      <c r="O55" s="110"/>
      <c r="P55" s="207"/>
      <c r="Q55" s="209"/>
      <c r="R55" s="209"/>
      <c r="S55" s="197">
        <f t="shared" si="4"/>
        <v>8.3333333333333329E-2</v>
      </c>
      <c r="T55" s="256"/>
      <c r="U55" s="257"/>
      <c r="V55" s="258"/>
      <c r="W55" s="258"/>
      <c r="X55" s="259"/>
      <c r="Y55" s="230"/>
    </row>
    <row r="56" spans="1:25" ht="20.100000000000001" hidden="1" customHeight="1" x14ac:dyDescent="0.25">
      <c r="A56" s="221"/>
      <c r="B56" s="222"/>
      <c r="C56" s="235"/>
      <c r="D56" s="235"/>
      <c r="E56" s="230"/>
      <c r="F56" s="224"/>
      <c r="G56" s="198"/>
      <c r="H56" s="109"/>
      <c r="I56" s="110"/>
      <c r="J56" s="200"/>
      <c r="K56" s="109"/>
      <c r="L56" s="110"/>
      <c r="M56" s="200"/>
      <c r="N56" s="109"/>
      <c r="O56" s="110"/>
      <c r="P56" s="207"/>
      <c r="Q56" s="209"/>
      <c r="R56" s="209"/>
      <c r="S56" s="197">
        <f t="shared" si="4"/>
        <v>8.3333333333333329E-2</v>
      </c>
      <c r="T56" s="256"/>
      <c r="U56" s="257"/>
      <c r="V56" s="258"/>
      <c r="W56" s="258"/>
      <c r="X56" s="259"/>
      <c r="Y56" s="230"/>
    </row>
    <row r="57" spans="1:25" ht="20.100000000000001" hidden="1" customHeight="1" x14ac:dyDescent="0.25">
      <c r="A57" s="221"/>
      <c r="B57" s="222"/>
      <c r="C57" s="235"/>
      <c r="D57" s="235"/>
      <c r="E57" s="230"/>
      <c r="F57" s="224"/>
      <c r="G57" s="198"/>
      <c r="H57" s="109"/>
      <c r="I57" s="110"/>
      <c r="J57" s="200"/>
      <c r="K57" s="109"/>
      <c r="L57" s="110"/>
      <c r="M57" s="200"/>
      <c r="N57" s="109"/>
      <c r="O57" s="110"/>
      <c r="P57" s="207"/>
      <c r="Q57" s="209"/>
      <c r="R57" s="209"/>
      <c r="S57" s="197">
        <f t="shared" si="4"/>
        <v>8.3333333333333329E-2</v>
      </c>
      <c r="T57" s="252"/>
      <c r="U57" s="253"/>
      <c r="V57" s="254"/>
      <c r="W57" s="254"/>
      <c r="X57" s="255"/>
      <c r="Y57" s="230"/>
    </row>
    <row r="58" spans="1:25" ht="20.100000000000001" hidden="1" customHeight="1" x14ac:dyDescent="0.25">
      <c r="A58" s="221"/>
      <c r="B58" s="222"/>
      <c r="C58" s="243"/>
      <c r="D58" s="235"/>
      <c r="E58" s="230"/>
      <c r="F58" s="224"/>
      <c r="G58" s="244"/>
      <c r="H58" s="245"/>
      <c r="I58" s="246"/>
      <c r="J58" s="247"/>
      <c r="K58" s="245"/>
      <c r="L58" s="246"/>
      <c r="M58" s="247"/>
      <c r="N58" s="245"/>
      <c r="O58" s="246"/>
      <c r="P58" s="206"/>
      <c r="Q58" s="208"/>
      <c r="R58" s="208"/>
      <c r="S58" s="197">
        <f t="shared" si="4"/>
        <v>8.3333333333333329E-2</v>
      </c>
      <c r="T58" s="248"/>
      <c r="U58" s="249"/>
      <c r="V58" s="250"/>
      <c r="W58" s="250"/>
      <c r="X58" s="251"/>
      <c r="Y58" s="230"/>
    </row>
    <row r="59" spans="1:25" s="4" customFormat="1" ht="20.100000000000001" hidden="1" customHeight="1" x14ac:dyDescent="0.25">
      <c r="A59" s="226"/>
      <c r="B59" s="222"/>
      <c r="C59" s="235"/>
      <c r="D59" s="235"/>
      <c r="E59" s="225"/>
      <c r="F59" s="224"/>
      <c r="G59" s="198"/>
      <c r="H59" s="109"/>
      <c r="I59" s="110"/>
      <c r="J59" s="200"/>
      <c r="K59" s="109"/>
      <c r="L59" s="110"/>
      <c r="M59" s="200"/>
      <c r="N59" s="109"/>
      <c r="O59" s="110"/>
      <c r="P59" s="206"/>
      <c r="Q59" s="208"/>
      <c r="R59" s="208"/>
      <c r="S59" s="197">
        <f t="shared" si="4"/>
        <v>8.3333333333333329E-2</v>
      </c>
      <c r="T59" s="141"/>
      <c r="U59" s="142"/>
      <c r="V59" s="143"/>
      <c r="W59" s="143"/>
      <c r="X59" s="103"/>
      <c r="Y59" s="225"/>
    </row>
    <row r="60" spans="1:25" ht="20.100000000000001" hidden="1" customHeight="1" x14ac:dyDescent="0.25">
      <c r="A60" s="226"/>
      <c r="B60" s="222"/>
      <c r="C60" s="227"/>
      <c r="D60" s="235"/>
      <c r="E60" s="228"/>
      <c r="F60" s="224"/>
      <c r="G60" s="198"/>
      <c r="H60" s="109"/>
      <c r="I60" s="110"/>
      <c r="J60" s="200"/>
      <c r="K60" s="109"/>
      <c r="L60" s="110"/>
      <c r="M60" s="200"/>
      <c r="N60" s="109"/>
      <c r="O60" s="110"/>
      <c r="P60" s="206"/>
      <c r="Q60" s="208"/>
      <c r="R60" s="208"/>
      <c r="S60" s="197">
        <f t="shared" si="4"/>
        <v>8.3333333333333329E-2</v>
      </c>
      <c r="T60" s="141"/>
      <c r="U60" s="142"/>
      <c r="V60" s="143"/>
      <c r="W60" s="143"/>
      <c r="X60" s="103"/>
      <c r="Y60" s="228"/>
    </row>
    <row r="61" spans="1:25" ht="20.100000000000001" hidden="1" customHeight="1" x14ac:dyDescent="0.25">
      <c r="A61" s="226"/>
      <c r="B61" s="222"/>
      <c r="C61" s="227"/>
      <c r="D61" s="235"/>
      <c r="E61" s="229"/>
      <c r="F61" s="224"/>
      <c r="G61" s="199"/>
      <c r="H61" s="109"/>
      <c r="I61" s="110"/>
      <c r="J61" s="201"/>
      <c r="K61" s="109"/>
      <c r="L61" s="110"/>
      <c r="M61" s="201"/>
      <c r="N61" s="109"/>
      <c r="O61" s="110"/>
      <c r="P61" s="207"/>
      <c r="Q61" s="209"/>
      <c r="R61" s="209"/>
      <c r="S61" s="197">
        <f t="shared" si="4"/>
        <v>8.3333333333333329E-2</v>
      </c>
      <c r="T61" s="141"/>
      <c r="U61" s="142"/>
      <c r="V61" s="143"/>
      <c r="W61" s="143"/>
      <c r="X61" s="103"/>
      <c r="Y61" s="229"/>
    </row>
    <row r="62" spans="1:25" ht="20.100000000000001" hidden="1" customHeight="1" x14ac:dyDescent="0.25">
      <c r="A62" s="221"/>
      <c r="B62" s="222"/>
      <c r="C62" s="235"/>
      <c r="D62" s="235"/>
      <c r="E62" s="230"/>
      <c r="F62" s="224"/>
      <c r="G62" s="199"/>
      <c r="H62" s="109"/>
      <c r="I62" s="110"/>
      <c r="J62" s="201"/>
      <c r="K62" s="109"/>
      <c r="L62" s="110"/>
      <c r="M62" s="201"/>
      <c r="N62" s="109"/>
      <c r="O62" s="110"/>
      <c r="P62" s="207"/>
      <c r="Q62" s="209"/>
      <c r="R62" s="209"/>
      <c r="S62" s="197">
        <f t="shared" si="4"/>
        <v>8.3333333333333329E-2</v>
      </c>
      <c r="T62" s="145"/>
      <c r="U62" s="146"/>
      <c r="V62" s="147"/>
      <c r="W62" s="147"/>
      <c r="X62" s="108"/>
      <c r="Y62" s="230"/>
    </row>
    <row r="63" spans="1:25" ht="20.100000000000001" hidden="1" customHeight="1" x14ac:dyDescent="0.25">
      <c r="A63" s="221"/>
      <c r="B63" s="222"/>
      <c r="C63" s="235"/>
      <c r="D63" s="235"/>
      <c r="E63" s="230"/>
      <c r="F63" s="224"/>
      <c r="G63" s="198"/>
      <c r="H63" s="109"/>
      <c r="I63" s="110"/>
      <c r="J63" s="200"/>
      <c r="K63" s="109"/>
      <c r="L63" s="110"/>
      <c r="M63" s="200"/>
      <c r="N63" s="109"/>
      <c r="O63" s="110"/>
      <c r="P63" s="207"/>
      <c r="Q63" s="209"/>
      <c r="R63" s="209"/>
      <c r="S63" s="197">
        <f t="shared" si="4"/>
        <v>8.3333333333333329E-2</v>
      </c>
      <c r="T63" s="145"/>
      <c r="U63" s="146"/>
      <c r="V63" s="147"/>
      <c r="W63" s="147"/>
      <c r="X63" s="108"/>
      <c r="Y63" s="230"/>
    </row>
    <row r="64" spans="1:25" ht="20.100000000000001" hidden="1" customHeight="1" x14ac:dyDescent="0.25">
      <c r="A64" s="221"/>
      <c r="B64" s="222"/>
      <c r="C64" s="235"/>
      <c r="D64" s="235"/>
      <c r="E64" s="223"/>
      <c r="F64" s="224"/>
      <c r="G64" s="198"/>
      <c r="H64" s="109"/>
      <c r="I64" s="110"/>
      <c r="J64" s="200"/>
      <c r="K64" s="109"/>
      <c r="L64" s="110"/>
      <c r="M64" s="200"/>
      <c r="N64" s="109"/>
      <c r="O64" s="110"/>
      <c r="P64" s="206"/>
      <c r="Q64" s="208"/>
      <c r="R64" s="208"/>
      <c r="S64" s="197">
        <f t="shared" si="4"/>
        <v>8.3333333333333329E-2</v>
      </c>
      <c r="T64" s="141"/>
      <c r="U64" s="142"/>
      <c r="V64" s="143"/>
      <c r="W64" s="143"/>
      <c r="X64" s="103"/>
      <c r="Y64" s="223"/>
    </row>
    <row r="65" spans="1:25" s="4" customFormat="1" ht="20.100000000000001" hidden="1" customHeight="1" x14ac:dyDescent="0.25">
      <c r="A65" s="221"/>
      <c r="B65" s="222"/>
      <c r="C65" s="235"/>
      <c r="D65" s="235"/>
      <c r="E65" s="225"/>
      <c r="F65" s="224"/>
      <c r="G65" s="198"/>
      <c r="H65" s="109"/>
      <c r="I65" s="110"/>
      <c r="J65" s="200"/>
      <c r="K65" s="109"/>
      <c r="L65" s="110"/>
      <c r="M65" s="200"/>
      <c r="N65" s="109"/>
      <c r="O65" s="110"/>
      <c r="P65" s="206"/>
      <c r="Q65" s="208"/>
      <c r="R65" s="208"/>
      <c r="S65" s="197">
        <f t="shared" si="4"/>
        <v>8.3333333333333329E-2</v>
      </c>
      <c r="T65" s="141"/>
      <c r="U65" s="142"/>
      <c r="V65" s="143"/>
      <c r="W65" s="143"/>
      <c r="X65" s="103"/>
      <c r="Y65" s="225"/>
    </row>
    <row r="66" spans="1:25" ht="20.100000000000001" hidden="1" customHeight="1" x14ac:dyDescent="0.25">
      <c r="A66" s="226"/>
      <c r="B66" s="222"/>
      <c r="C66" s="227"/>
      <c r="D66" s="235"/>
      <c r="E66" s="228"/>
      <c r="F66" s="224"/>
      <c r="G66" s="198"/>
      <c r="H66" s="109"/>
      <c r="I66" s="110"/>
      <c r="J66" s="200"/>
      <c r="K66" s="109"/>
      <c r="L66" s="110"/>
      <c r="M66" s="200"/>
      <c r="N66" s="109"/>
      <c r="O66" s="110"/>
      <c r="P66" s="207"/>
      <c r="Q66" s="209"/>
      <c r="R66" s="209"/>
      <c r="S66" s="197">
        <f t="shared" si="4"/>
        <v>8.3333333333333329E-2</v>
      </c>
      <c r="T66" s="141"/>
      <c r="U66" s="142"/>
      <c r="V66" s="143"/>
      <c r="W66" s="143"/>
      <c r="X66" s="103"/>
      <c r="Y66" s="228"/>
    </row>
    <row r="67" spans="1:25" ht="20.100000000000001" hidden="1" customHeight="1" x14ac:dyDescent="0.25">
      <c r="A67" s="226"/>
      <c r="B67" s="222"/>
      <c r="C67" s="227"/>
      <c r="D67" s="235"/>
      <c r="E67" s="229"/>
      <c r="F67" s="224"/>
      <c r="G67" s="199"/>
      <c r="H67" s="109"/>
      <c r="I67" s="110"/>
      <c r="J67" s="201"/>
      <c r="K67" s="109"/>
      <c r="L67" s="110"/>
      <c r="M67" s="201"/>
      <c r="N67" s="109"/>
      <c r="O67" s="110"/>
      <c r="P67" s="206"/>
      <c r="Q67" s="208"/>
      <c r="R67" s="208"/>
      <c r="S67" s="197">
        <f t="shared" si="4"/>
        <v>8.3333333333333329E-2</v>
      </c>
      <c r="T67" s="141"/>
      <c r="U67" s="142"/>
      <c r="V67" s="143"/>
      <c r="W67" s="143"/>
      <c r="X67" s="103"/>
      <c r="Y67" s="229"/>
    </row>
    <row r="68" spans="1:25" ht="5.25" customHeight="1" thickBot="1" x14ac:dyDescent="0.3">
      <c r="A68" s="28"/>
      <c r="B68" s="32"/>
      <c r="C68" s="232"/>
      <c r="D68" s="233"/>
      <c r="E68" s="36"/>
      <c r="F68" s="234"/>
      <c r="G68" s="35"/>
      <c r="H68" s="99"/>
      <c r="I68" s="45"/>
      <c r="J68" s="35"/>
      <c r="K68" s="99"/>
      <c r="L68" s="45"/>
      <c r="M68" s="35"/>
      <c r="N68" s="99"/>
      <c r="O68" s="45"/>
      <c r="P68" s="80"/>
      <c r="Q68" s="80"/>
      <c r="R68" s="80"/>
      <c r="S68" s="86"/>
      <c r="T68" s="29"/>
      <c r="U68" s="30"/>
      <c r="V68" s="31"/>
      <c r="W68" s="31"/>
      <c r="X68" s="31"/>
      <c r="Y68" s="36"/>
    </row>
    <row r="69" spans="1:25" ht="15" customHeight="1" thickBot="1" x14ac:dyDescent="0.3">
      <c r="B69" s="113"/>
      <c r="C69"/>
      <c r="E69" s="114"/>
      <c r="F69" s="219"/>
      <c r="G69" s="368" t="str">
        <f>G2</f>
        <v># Shot</v>
      </c>
      <c r="J69" s="371" t="str">
        <f>J2</f>
        <v># Shot</v>
      </c>
      <c r="M69" s="387" t="str">
        <f>M2</f>
        <v># Shot</v>
      </c>
      <c r="P69" s="374" t="s">
        <v>20</v>
      </c>
      <c r="Q69" s="390"/>
      <c r="R69" s="375"/>
      <c r="T69" s="376" t="str">
        <f>T2</f>
        <v>Bypass</v>
      </c>
      <c r="U69" s="379" t="str">
        <f>U2</f>
        <v>No Show</v>
      </c>
      <c r="V69" s="351" t="str">
        <f>V2</f>
        <v>Decline</v>
      </c>
      <c r="W69" s="351" t="str">
        <f>W2</f>
        <v>Xtra Sheets</v>
      </c>
      <c r="X69" s="349" t="str">
        <f>X2</f>
        <v># Sales 
(if known)</v>
      </c>
      <c r="Y69" s="114"/>
    </row>
    <row r="70" spans="1:25" ht="15.75" customHeight="1" x14ac:dyDescent="0.25">
      <c r="F70" s="219"/>
      <c r="G70" s="369"/>
      <c r="J70" s="372"/>
      <c r="M70" s="388"/>
      <c r="P70" s="356" t="str">
        <f>P3</f>
        <v>Green 
Screen</v>
      </c>
      <c r="Q70" s="358" t="str">
        <f>Q3</f>
        <v>Star</v>
      </c>
      <c r="R70" s="385" t="str">
        <f>R3</f>
        <v>Private</v>
      </c>
      <c r="T70" s="377"/>
      <c r="U70" s="380"/>
      <c r="V70" s="352"/>
      <c r="W70" s="352"/>
      <c r="X70" s="354"/>
    </row>
    <row r="71" spans="1:25" ht="15.75" customHeight="1" thickBot="1" x14ac:dyDescent="0.3">
      <c r="F71" s="219"/>
      <c r="G71" s="370"/>
      <c r="J71" s="373"/>
      <c r="M71" s="389"/>
      <c r="P71" s="357"/>
      <c r="Q71" s="359"/>
      <c r="R71" s="386"/>
      <c r="T71" s="378"/>
      <c r="U71" s="381"/>
      <c r="V71" s="353"/>
      <c r="W71" s="353"/>
      <c r="X71" s="355"/>
    </row>
    <row r="72" spans="1:25" ht="37.5" customHeight="1" thickBot="1" x14ac:dyDescent="0.3">
      <c r="F72" s="219"/>
      <c r="G72" s="305">
        <f>SUM(G4:G68)</f>
        <v>0</v>
      </c>
      <c r="J72" s="305">
        <f>SUM(J4:J68)</f>
        <v>0</v>
      </c>
      <c r="M72" s="305">
        <f>SUM(M4:M68)</f>
        <v>0</v>
      </c>
      <c r="P72" s="305">
        <f>SUM(P4:P68)</f>
        <v>0</v>
      </c>
      <c r="Q72" s="305">
        <f>SUM(Q4:Q68)</f>
        <v>0</v>
      </c>
      <c r="R72" s="305">
        <f>SUM(R4:R68)</f>
        <v>0</v>
      </c>
      <c r="T72" s="306">
        <f>SUM(T4:T68)</f>
        <v>0</v>
      </c>
      <c r="U72" s="307">
        <f>SUM(U4:U68)</f>
        <v>0</v>
      </c>
      <c r="V72" s="308">
        <f>SUM(V4:V68)</f>
        <v>0</v>
      </c>
      <c r="W72" s="308">
        <f>SUM(W4:W68)</f>
        <v>0</v>
      </c>
      <c r="X72" s="307">
        <f>SUM(X4:X68)</f>
        <v>0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329">
        <v>0</v>
      </c>
      <c r="E75" s="330" t="s">
        <v>63</v>
      </c>
      <c r="G75" s="331">
        <f>G72+J72+M72</f>
        <v>0</v>
      </c>
      <c r="H75" s="382" t="s">
        <v>64</v>
      </c>
      <c r="I75" s="383"/>
      <c r="O75" s="331">
        <f>P72+Q72+R72</f>
        <v>0</v>
      </c>
      <c r="P75" s="382" t="s">
        <v>65</v>
      </c>
      <c r="Q75" s="383"/>
      <c r="T75" s="332">
        <f>SUM(T72:W72)</f>
        <v>0</v>
      </c>
      <c r="U75" s="382" t="s">
        <v>66</v>
      </c>
      <c r="V75" s="384"/>
      <c r="W75" s="383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H75:I75"/>
    <mergeCell ref="P75:Q75"/>
    <mergeCell ref="U75:W75"/>
    <mergeCell ref="V69:V71"/>
    <mergeCell ref="W69:W71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D995-AB41-4C8C-B1E9-1419FA7C287F}">
  <sheetPr>
    <tabColor rgb="FF00B0F0"/>
    <pageSetUpPr fitToPage="1"/>
  </sheetPr>
  <dimension ref="A1:X81"/>
  <sheetViews>
    <sheetView zoomScale="125" zoomScaleNormal="125" workbookViewId="0">
      <selection activeCell="J2" sqref="J1:R1048576"/>
    </sheetView>
  </sheetViews>
  <sheetFormatPr defaultRowHeight="15" x14ac:dyDescent="0.25"/>
  <cols>
    <col min="1" max="1" width="5.7109375" bestFit="1" customWidth="1"/>
    <col min="2" max="2" width="15.5703125" style="231" customWidth="1"/>
    <col min="3" max="3" width="4.85546875" style="231" customWidth="1"/>
    <col min="4" max="4" width="4.5703125" style="328" bestFit="1" customWidth="1"/>
    <col min="5" max="5" width="19.28515625" style="231" bestFit="1" customWidth="1"/>
    <col min="6" max="6" width="8.42578125" style="114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3" width="4.28515625" customWidth="1"/>
    <col min="14" max="15" width="8.140625" style="231" customWidth="1"/>
    <col min="16" max="18" width="6.42578125" customWidth="1"/>
    <col min="19" max="19" width="5.7109375" style="23" customWidth="1"/>
    <col min="20" max="23" width="3.42578125" customWidth="1"/>
    <col min="24" max="24" width="8.42578125" customWidth="1"/>
  </cols>
  <sheetData>
    <row r="1" spans="1:24" ht="16.5" thickBot="1" x14ac:dyDescent="0.3">
      <c r="A1" s="334"/>
      <c r="B1" s="334"/>
      <c r="C1" s="334"/>
      <c r="D1" s="334"/>
      <c r="E1" s="334"/>
      <c r="F1" s="335"/>
      <c r="G1" s="338" t="s">
        <v>41</v>
      </c>
      <c r="H1" s="339"/>
      <c r="I1" s="339"/>
      <c r="J1" s="339"/>
      <c r="K1" s="339"/>
      <c r="L1" s="339"/>
      <c r="M1" s="339"/>
      <c r="N1" s="339"/>
      <c r="O1" s="340"/>
    </row>
    <row r="2" spans="1:24" ht="16.5" thickBot="1" x14ac:dyDescent="0.3">
      <c r="A2" s="336"/>
      <c r="B2" s="336"/>
      <c r="C2" s="336"/>
      <c r="D2" s="336"/>
      <c r="E2" s="336"/>
      <c r="F2" s="337"/>
      <c r="G2" s="341" t="s">
        <v>18</v>
      </c>
      <c r="H2" s="343" t="s">
        <v>43</v>
      </c>
      <c r="I2" s="344"/>
      <c r="J2" s="345" t="s">
        <v>18</v>
      </c>
      <c r="K2" s="347" t="s">
        <v>42</v>
      </c>
      <c r="L2" s="348"/>
      <c r="M2" s="391" t="s">
        <v>18</v>
      </c>
      <c r="N2" s="393" t="s">
        <v>11</v>
      </c>
      <c r="O2" s="394"/>
      <c r="P2" s="360" t="s">
        <v>20</v>
      </c>
      <c r="Q2" s="395"/>
      <c r="R2" s="361"/>
      <c r="S2" s="212"/>
      <c r="T2" s="362" t="s">
        <v>14</v>
      </c>
      <c r="U2" s="364" t="s">
        <v>15</v>
      </c>
      <c r="V2" s="366" t="s">
        <v>16</v>
      </c>
      <c r="W2" s="366" t="s">
        <v>47</v>
      </c>
      <c r="X2" s="349" t="s">
        <v>45</v>
      </c>
    </row>
    <row r="3" spans="1:24" ht="28.5" x14ac:dyDescent="0.25">
      <c r="A3" s="213" t="s">
        <v>0</v>
      </c>
      <c r="B3" s="309" t="s">
        <v>30</v>
      </c>
      <c r="C3" s="215" t="s">
        <v>2</v>
      </c>
      <c r="D3" s="322" t="s">
        <v>1</v>
      </c>
      <c r="E3" s="217" t="s">
        <v>40</v>
      </c>
      <c r="F3" s="315" t="s">
        <v>29</v>
      </c>
      <c r="G3" s="342"/>
      <c r="H3" s="202" t="s">
        <v>27</v>
      </c>
      <c r="I3" s="203" t="s">
        <v>28</v>
      </c>
      <c r="J3" s="346"/>
      <c r="K3" s="204" t="s">
        <v>27</v>
      </c>
      <c r="L3" s="205" t="s">
        <v>28</v>
      </c>
      <c r="M3" s="392"/>
      <c r="N3" s="290" t="s">
        <v>27</v>
      </c>
      <c r="O3" s="291" t="s">
        <v>28</v>
      </c>
      <c r="P3" s="210" t="s">
        <v>44</v>
      </c>
      <c r="Q3" s="211" t="s">
        <v>42</v>
      </c>
      <c r="R3" s="289" t="s">
        <v>11</v>
      </c>
      <c r="S3" s="196" t="s">
        <v>39</v>
      </c>
      <c r="T3" s="363"/>
      <c r="U3" s="365"/>
      <c r="V3" s="367"/>
      <c r="W3" s="367"/>
      <c r="X3" s="350"/>
    </row>
    <row r="4" spans="1:24" ht="5.25" customHeight="1" x14ac:dyDescent="0.25">
      <c r="A4" s="28"/>
      <c r="B4" s="310"/>
      <c r="C4" s="232"/>
      <c r="D4" s="323"/>
      <c r="E4" s="36"/>
      <c r="F4" s="316"/>
      <c r="G4" s="29"/>
      <c r="H4" s="98"/>
      <c r="I4" s="35"/>
      <c r="J4" s="29"/>
      <c r="K4" s="98"/>
      <c r="L4" s="35"/>
      <c r="M4" s="29"/>
      <c r="N4" s="98"/>
      <c r="O4" s="35"/>
      <c r="P4" s="35"/>
      <c r="Q4" s="35"/>
      <c r="R4" s="35"/>
      <c r="S4" s="86"/>
      <c r="T4" s="29"/>
      <c r="U4" s="30"/>
      <c r="V4" s="31"/>
      <c r="W4" s="31"/>
      <c r="X4" s="31"/>
    </row>
    <row r="5" spans="1:24" ht="20.100000000000001" customHeight="1" x14ac:dyDescent="0.25">
      <c r="A5" s="221"/>
      <c r="B5" s="311"/>
      <c r="C5" s="235"/>
      <c r="D5" s="324"/>
      <c r="E5" s="230"/>
      <c r="F5" s="317"/>
      <c r="G5" s="198"/>
      <c r="H5" s="109"/>
      <c r="I5" s="110"/>
      <c r="J5" s="200"/>
      <c r="K5" s="109"/>
      <c r="L5" s="110"/>
      <c r="M5" s="292"/>
      <c r="N5" s="109"/>
      <c r="O5" s="110"/>
      <c r="P5" s="207"/>
      <c r="Q5" s="209"/>
      <c r="R5" s="288"/>
      <c r="S5" s="197">
        <f t="shared" ref="S5:S18" si="0">A5+TIME(2,0,0)</f>
        <v>8.3333333333333329E-2</v>
      </c>
      <c r="T5" s="256"/>
      <c r="U5" s="257"/>
      <c r="V5" s="258"/>
      <c r="W5" s="258"/>
      <c r="X5" s="259"/>
    </row>
    <row r="6" spans="1:24" ht="20.100000000000001" customHeight="1" x14ac:dyDescent="0.25">
      <c r="A6" s="221"/>
      <c r="B6" s="311"/>
      <c r="C6" s="235"/>
      <c r="D6" s="324"/>
      <c r="E6" s="230"/>
      <c r="F6" s="317"/>
      <c r="G6" s="198"/>
      <c r="H6" s="109"/>
      <c r="I6" s="110"/>
      <c r="J6" s="200"/>
      <c r="K6" s="109"/>
      <c r="L6" s="110"/>
      <c r="M6" s="292"/>
      <c r="N6" s="109"/>
      <c r="O6" s="110"/>
      <c r="P6" s="207"/>
      <c r="Q6" s="209"/>
      <c r="R6" s="288"/>
      <c r="S6" s="197">
        <f t="shared" si="0"/>
        <v>8.3333333333333329E-2</v>
      </c>
      <c r="T6" s="256"/>
      <c r="U6" s="257"/>
      <c r="V6" s="258"/>
      <c r="W6" s="258"/>
      <c r="X6" s="259"/>
    </row>
    <row r="7" spans="1:24" ht="20.100000000000001" customHeight="1" x14ac:dyDescent="0.25">
      <c r="A7" s="221"/>
      <c r="B7" s="311"/>
      <c r="C7" s="235"/>
      <c r="D7" s="324"/>
      <c r="E7" s="230"/>
      <c r="F7" s="317"/>
      <c r="G7" s="198"/>
      <c r="H7" s="109"/>
      <c r="I7" s="110"/>
      <c r="J7" s="200"/>
      <c r="K7" s="109"/>
      <c r="L7" s="110"/>
      <c r="M7" s="292"/>
      <c r="N7" s="109"/>
      <c r="O7" s="110"/>
      <c r="P7" s="207"/>
      <c r="Q7" s="209"/>
      <c r="R7" s="288"/>
      <c r="S7" s="197">
        <f t="shared" si="0"/>
        <v>8.3333333333333329E-2</v>
      </c>
      <c r="T7" s="256"/>
      <c r="U7" s="257"/>
      <c r="V7" s="258"/>
      <c r="W7" s="258"/>
      <c r="X7" s="259"/>
    </row>
    <row r="8" spans="1:24" ht="20.100000000000001" customHeight="1" x14ac:dyDescent="0.25">
      <c r="A8" s="221"/>
      <c r="B8" s="311"/>
      <c r="C8" s="235"/>
      <c r="D8" s="324"/>
      <c r="E8" s="230"/>
      <c r="F8" s="317"/>
      <c r="G8" s="198"/>
      <c r="H8" s="109"/>
      <c r="I8" s="110"/>
      <c r="J8" s="200"/>
      <c r="K8" s="109"/>
      <c r="L8" s="110"/>
      <c r="M8" s="292"/>
      <c r="N8" s="109"/>
      <c r="O8" s="110"/>
      <c r="P8" s="207"/>
      <c r="Q8" s="209"/>
      <c r="R8" s="288"/>
      <c r="S8" s="197">
        <f t="shared" si="0"/>
        <v>8.3333333333333329E-2</v>
      </c>
      <c r="T8" s="256"/>
      <c r="U8" s="257"/>
      <c r="V8" s="258"/>
      <c r="W8" s="258"/>
      <c r="X8" s="259"/>
    </row>
    <row r="9" spans="1:24" ht="20.100000000000001" customHeight="1" x14ac:dyDescent="0.25">
      <c r="A9" s="221"/>
      <c r="B9" s="311"/>
      <c r="C9" s="235"/>
      <c r="D9" s="324"/>
      <c r="E9" s="230"/>
      <c r="F9" s="317"/>
      <c r="G9" s="198"/>
      <c r="H9" s="109"/>
      <c r="I9" s="110"/>
      <c r="J9" s="200"/>
      <c r="K9" s="109"/>
      <c r="L9" s="110"/>
      <c r="M9" s="292"/>
      <c r="N9" s="109"/>
      <c r="O9" s="110"/>
      <c r="P9" s="207"/>
      <c r="Q9" s="209"/>
      <c r="R9" s="288"/>
      <c r="S9" s="197">
        <f t="shared" si="0"/>
        <v>8.3333333333333329E-2</v>
      </c>
      <c r="T9" s="256"/>
      <c r="U9" s="257"/>
      <c r="V9" s="258"/>
      <c r="W9" s="258"/>
      <c r="X9" s="259"/>
    </row>
    <row r="10" spans="1:24" ht="20.100000000000001" customHeight="1" x14ac:dyDescent="0.25">
      <c r="A10" s="221"/>
      <c r="B10" s="311"/>
      <c r="C10" s="235"/>
      <c r="D10" s="324"/>
      <c r="E10" s="230"/>
      <c r="F10" s="317"/>
      <c r="G10" s="198"/>
      <c r="H10" s="109"/>
      <c r="I10" s="110"/>
      <c r="J10" s="200"/>
      <c r="K10" s="109"/>
      <c r="L10" s="110"/>
      <c r="M10" s="292"/>
      <c r="N10" s="109"/>
      <c r="O10" s="110"/>
      <c r="P10" s="207"/>
      <c r="Q10" s="209"/>
      <c r="R10" s="288"/>
      <c r="S10" s="197">
        <f t="shared" si="0"/>
        <v>8.3333333333333329E-2</v>
      </c>
      <c r="T10" s="256"/>
      <c r="U10" s="257"/>
      <c r="V10" s="258"/>
      <c r="W10" s="258"/>
      <c r="X10" s="259"/>
    </row>
    <row r="11" spans="1:24" ht="20.100000000000001" customHeight="1" x14ac:dyDescent="0.25">
      <c r="A11" s="221"/>
      <c r="B11" s="311"/>
      <c r="C11" s="235"/>
      <c r="D11" s="324"/>
      <c r="E11" s="230"/>
      <c r="F11" s="317"/>
      <c r="G11" s="198"/>
      <c r="H11" s="109"/>
      <c r="I11" s="110"/>
      <c r="J11" s="200"/>
      <c r="K11" s="109"/>
      <c r="L11" s="110"/>
      <c r="M11" s="292"/>
      <c r="N11" s="109"/>
      <c r="O11" s="110"/>
      <c r="P11" s="207"/>
      <c r="Q11" s="209"/>
      <c r="R11" s="288"/>
      <c r="S11" s="197">
        <f t="shared" si="0"/>
        <v>8.3333333333333329E-2</v>
      </c>
      <c r="T11" s="256"/>
      <c r="U11" s="257"/>
      <c r="V11" s="258"/>
      <c r="W11" s="258"/>
      <c r="X11" s="259"/>
    </row>
    <row r="12" spans="1:24" ht="20.100000000000001" customHeight="1" x14ac:dyDescent="0.25">
      <c r="A12" s="221"/>
      <c r="B12" s="311"/>
      <c r="C12" s="235"/>
      <c r="D12" s="324"/>
      <c r="E12" s="230"/>
      <c r="F12" s="317"/>
      <c r="G12" s="198"/>
      <c r="H12" s="109"/>
      <c r="I12" s="110"/>
      <c r="J12" s="200"/>
      <c r="K12" s="109"/>
      <c r="L12" s="110"/>
      <c r="M12" s="292"/>
      <c r="N12" s="109"/>
      <c r="O12" s="110"/>
      <c r="P12" s="207"/>
      <c r="Q12" s="209"/>
      <c r="R12" s="288"/>
      <c r="S12" s="197">
        <f t="shared" si="0"/>
        <v>8.3333333333333329E-2</v>
      </c>
      <c r="T12" s="256"/>
      <c r="U12" s="257"/>
      <c r="V12" s="258"/>
      <c r="W12" s="258"/>
      <c r="X12" s="259"/>
    </row>
    <row r="13" spans="1:24" ht="20.100000000000001" customHeight="1" x14ac:dyDescent="0.25">
      <c r="A13" s="221"/>
      <c r="B13" s="311"/>
      <c r="C13" s="235"/>
      <c r="D13" s="324"/>
      <c r="E13" s="230"/>
      <c r="F13" s="317"/>
      <c r="G13" s="198"/>
      <c r="H13" s="109"/>
      <c r="I13" s="110"/>
      <c r="J13" s="200"/>
      <c r="K13" s="109"/>
      <c r="L13" s="110"/>
      <c r="M13" s="292"/>
      <c r="N13" s="109"/>
      <c r="O13" s="110"/>
      <c r="P13" s="207"/>
      <c r="Q13" s="209"/>
      <c r="R13" s="288"/>
      <c r="S13" s="197">
        <f t="shared" si="0"/>
        <v>8.3333333333333329E-2</v>
      </c>
      <c r="T13" s="256"/>
      <c r="U13" s="257"/>
      <c r="V13" s="258"/>
      <c r="W13" s="258"/>
      <c r="X13" s="259"/>
    </row>
    <row r="14" spans="1:24" ht="20.100000000000001" customHeight="1" x14ac:dyDescent="0.25">
      <c r="A14" s="221"/>
      <c r="B14" s="311"/>
      <c r="C14" s="235"/>
      <c r="D14" s="324"/>
      <c r="E14" s="230"/>
      <c r="F14" s="317"/>
      <c r="G14" s="198"/>
      <c r="H14" s="109"/>
      <c r="I14" s="110"/>
      <c r="J14" s="200"/>
      <c r="K14" s="109"/>
      <c r="L14" s="110"/>
      <c r="M14" s="292"/>
      <c r="N14" s="109"/>
      <c r="O14" s="110"/>
      <c r="P14" s="207"/>
      <c r="Q14" s="209"/>
      <c r="R14" s="288"/>
      <c r="S14" s="197">
        <f t="shared" si="0"/>
        <v>8.3333333333333329E-2</v>
      </c>
      <c r="T14" s="256"/>
      <c r="U14" s="257"/>
      <c r="V14" s="258"/>
      <c r="W14" s="258"/>
      <c r="X14" s="259"/>
    </row>
    <row r="15" spans="1:24" ht="20.100000000000001" customHeight="1" x14ac:dyDescent="0.25">
      <c r="A15" s="221"/>
      <c r="B15" s="311"/>
      <c r="C15" s="235"/>
      <c r="D15" s="324"/>
      <c r="E15" s="230"/>
      <c r="F15" s="317"/>
      <c r="G15" s="198"/>
      <c r="H15" s="109"/>
      <c r="I15" s="110"/>
      <c r="J15" s="200"/>
      <c r="K15" s="109"/>
      <c r="L15" s="110"/>
      <c r="M15" s="292"/>
      <c r="N15" s="109"/>
      <c r="O15" s="110"/>
      <c r="P15" s="207"/>
      <c r="Q15" s="209"/>
      <c r="R15" s="288"/>
      <c r="S15" s="197">
        <f t="shared" si="0"/>
        <v>8.3333333333333329E-2</v>
      </c>
      <c r="T15" s="256"/>
      <c r="U15" s="257"/>
      <c r="V15" s="258"/>
      <c r="W15" s="258"/>
      <c r="X15" s="259"/>
    </row>
    <row r="16" spans="1:24" ht="20.100000000000001" customHeight="1" x14ac:dyDescent="0.25">
      <c r="A16" s="221"/>
      <c r="B16" s="311"/>
      <c r="C16" s="235"/>
      <c r="D16" s="324"/>
      <c r="E16" s="230"/>
      <c r="F16" s="317"/>
      <c r="G16" s="198"/>
      <c r="H16" s="109"/>
      <c r="I16" s="110"/>
      <c r="J16" s="200"/>
      <c r="K16" s="109"/>
      <c r="L16" s="110"/>
      <c r="M16" s="292"/>
      <c r="N16" s="109"/>
      <c r="O16" s="110"/>
      <c r="P16" s="207"/>
      <c r="Q16" s="209"/>
      <c r="R16" s="288"/>
      <c r="S16" s="197">
        <f t="shared" si="0"/>
        <v>8.3333333333333329E-2</v>
      </c>
      <c r="T16" s="256"/>
      <c r="U16" s="257"/>
      <c r="V16" s="258"/>
      <c r="W16" s="258"/>
      <c r="X16" s="259"/>
    </row>
    <row r="17" spans="1:24" ht="20.100000000000001" customHeight="1" x14ac:dyDescent="0.25">
      <c r="A17" s="221"/>
      <c r="B17" s="311"/>
      <c r="C17" s="235"/>
      <c r="D17" s="324"/>
      <c r="E17" s="230"/>
      <c r="F17" s="317"/>
      <c r="G17" s="198"/>
      <c r="H17" s="109"/>
      <c r="I17" s="110"/>
      <c r="J17" s="200"/>
      <c r="K17" s="109"/>
      <c r="L17" s="110"/>
      <c r="M17" s="292"/>
      <c r="N17" s="109"/>
      <c r="O17" s="110"/>
      <c r="P17" s="207"/>
      <c r="Q17" s="209"/>
      <c r="R17" s="288"/>
      <c r="S17" s="197">
        <f t="shared" si="0"/>
        <v>8.3333333333333329E-2</v>
      </c>
      <c r="T17" s="256"/>
      <c r="U17" s="257"/>
      <c r="V17" s="258"/>
      <c r="W17" s="258"/>
      <c r="X17" s="259"/>
    </row>
    <row r="18" spans="1:24" ht="20.100000000000001" customHeight="1" x14ac:dyDescent="0.25">
      <c r="A18" s="221"/>
      <c r="B18" s="311"/>
      <c r="C18" s="235"/>
      <c r="D18" s="324"/>
      <c r="E18" s="230"/>
      <c r="F18" s="317"/>
      <c r="G18" s="198"/>
      <c r="H18" s="109"/>
      <c r="I18" s="110"/>
      <c r="J18" s="200"/>
      <c r="K18" s="109"/>
      <c r="L18" s="110"/>
      <c r="M18" s="292"/>
      <c r="N18" s="109"/>
      <c r="O18" s="110"/>
      <c r="P18" s="207"/>
      <c r="Q18" s="209"/>
      <c r="R18" s="288"/>
      <c r="S18" s="197">
        <f t="shared" si="0"/>
        <v>8.3333333333333329E-2</v>
      </c>
      <c r="T18" s="256"/>
      <c r="U18" s="257"/>
      <c r="V18" s="258"/>
      <c r="W18" s="258"/>
      <c r="X18" s="259"/>
    </row>
    <row r="19" spans="1:24" ht="20.100000000000001" customHeight="1" x14ac:dyDescent="0.25">
      <c r="A19" s="221"/>
      <c r="B19" s="311"/>
      <c r="C19" s="235"/>
      <c r="D19" s="324"/>
      <c r="E19" s="230"/>
      <c r="F19" s="317"/>
      <c r="G19" s="198"/>
      <c r="H19" s="109"/>
      <c r="I19" s="110"/>
      <c r="J19" s="200"/>
      <c r="K19" s="109"/>
      <c r="L19" s="110"/>
      <c r="M19" s="292"/>
      <c r="N19" s="109"/>
      <c r="O19" s="110"/>
      <c r="P19" s="207"/>
      <c r="Q19" s="209"/>
      <c r="R19" s="288"/>
      <c r="S19" s="197">
        <f t="shared" ref="S19:S38" si="1">A19+TIME(2,0,0)</f>
        <v>8.3333333333333329E-2</v>
      </c>
      <c r="T19" s="256"/>
      <c r="U19" s="257"/>
      <c r="V19" s="258"/>
      <c r="W19" s="258"/>
      <c r="X19" s="259"/>
    </row>
    <row r="20" spans="1:24" ht="20.100000000000001" customHeight="1" x14ac:dyDescent="0.25">
      <c r="A20" s="221"/>
      <c r="B20" s="311"/>
      <c r="C20" s="235"/>
      <c r="D20" s="324"/>
      <c r="E20" s="230"/>
      <c r="F20" s="317"/>
      <c r="G20" s="198"/>
      <c r="H20" s="109"/>
      <c r="I20" s="110"/>
      <c r="J20" s="200"/>
      <c r="K20" s="109"/>
      <c r="L20" s="110"/>
      <c r="M20" s="292"/>
      <c r="N20" s="109"/>
      <c r="O20" s="110"/>
      <c r="P20" s="207"/>
      <c r="Q20" s="209"/>
      <c r="R20" s="288"/>
      <c r="S20" s="197">
        <f t="shared" si="1"/>
        <v>8.3333333333333329E-2</v>
      </c>
      <c r="T20" s="256"/>
      <c r="U20" s="257"/>
      <c r="V20" s="258"/>
      <c r="W20" s="258"/>
      <c r="X20" s="259"/>
    </row>
    <row r="21" spans="1:24" ht="20.100000000000001" customHeight="1" x14ac:dyDescent="0.25">
      <c r="A21" s="221"/>
      <c r="B21" s="311"/>
      <c r="C21" s="235"/>
      <c r="D21" s="324"/>
      <c r="E21" s="230"/>
      <c r="F21" s="317"/>
      <c r="G21" s="198"/>
      <c r="H21" s="109"/>
      <c r="I21" s="110"/>
      <c r="J21" s="200"/>
      <c r="K21" s="109"/>
      <c r="L21" s="110"/>
      <c r="M21" s="292"/>
      <c r="N21" s="109"/>
      <c r="O21" s="110"/>
      <c r="P21" s="207"/>
      <c r="Q21" s="209"/>
      <c r="R21" s="288"/>
      <c r="S21" s="197">
        <f t="shared" si="1"/>
        <v>8.3333333333333329E-2</v>
      </c>
      <c r="T21" s="256"/>
      <c r="U21" s="257"/>
      <c r="V21" s="258"/>
      <c r="W21" s="258"/>
      <c r="X21" s="259"/>
    </row>
    <row r="22" spans="1:24" ht="20.100000000000001" customHeight="1" x14ac:dyDescent="0.25">
      <c r="A22" s="221"/>
      <c r="B22" s="311"/>
      <c r="C22" s="235"/>
      <c r="D22" s="324"/>
      <c r="E22" s="230"/>
      <c r="F22" s="317"/>
      <c r="G22" s="198"/>
      <c r="H22" s="109"/>
      <c r="I22" s="110"/>
      <c r="J22" s="200"/>
      <c r="K22" s="109"/>
      <c r="L22" s="110"/>
      <c r="M22" s="292"/>
      <c r="N22" s="109"/>
      <c r="O22" s="110"/>
      <c r="P22" s="207"/>
      <c r="Q22" s="209"/>
      <c r="R22" s="288"/>
      <c r="S22" s="197">
        <f t="shared" si="1"/>
        <v>8.3333333333333329E-2</v>
      </c>
      <c r="T22" s="256"/>
      <c r="U22" s="257"/>
      <c r="V22" s="258"/>
      <c r="W22" s="258"/>
      <c r="X22" s="259"/>
    </row>
    <row r="23" spans="1:24" ht="20.100000000000001" customHeight="1" x14ac:dyDescent="0.25">
      <c r="A23" s="221"/>
      <c r="B23" s="311"/>
      <c r="C23" s="235"/>
      <c r="D23" s="324"/>
      <c r="E23" s="230"/>
      <c r="F23" s="317"/>
      <c r="G23" s="198"/>
      <c r="H23" s="109"/>
      <c r="I23" s="110"/>
      <c r="J23" s="200"/>
      <c r="K23" s="109"/>
      <c r="L23" s="110"/>
      <c r="M23" s="292"/>
      <c r="N23" s="109"/>
      <c r="O23" s="110"/>
      <c r="P23" s="207"/>
      <c r="Q23" s="209"/>
      <c r="R23" s="288"/>
      <c r="S23" s="197">
        <f t="shared" si="1"/>
        <v>8.3333333333333329E-2</v>
      </c>
      <c r="T23" s="256"/>
      <c r="U23" s="257"/>
      <c r="V23" s="258"/>
      <c r="W23" s="258"/>
      <c r="X23" s="259"/>
    </row>
    <row r="24" spans="1:24" ht="20.100000000000001" customHeight="1" x14ac:dyDescent="0.25">
      <c r="A24" s="221"/>
      <c r="B24" s="311"/>
      <c r="C24" s="235"/>
      <c r="D24" s="324"/>
      <c r="E24" s="230"/>
      <c r="F24" s="317"/>
      <c r="G24" s="198"/>
      <c r="H24" s="109"/>
      <c r="I24" s="110"/>
      <c r="J24" s="200"/>
      <c r="K24" s="109"/>
      <c r="L24" s="110"/>
      <c r="M24" s="292"/>
      <c r="N24" s="109"/>
      <c r="O24" s="110"/>
      <c r="P24" s="207"/>
      <c r="Q24" s="209"/>
      <c r="R24" s="288"/>
      <c r="S24" s="197">
        <f t="shared" si="1"/>
        <v>8.3333333333333329E-2</v>
      </c>
      <c r="T24" s="256"/>
      <c r="U24" s="257"/>
      <c r="V24" s="258"/>
      <c r="W24" s="258"/>
      <c r="X24" s="259"/>
    </row>
    <row r="25" spans="1:24" ht="20.100000000000001" customHeight="1" x14ac:dyDescent="0.25">
      <c r="A25" s="221"/>
      <c r="B25" s="311"/>
      <c r="C25" s="235"/>
      <c r="D25" s="324"/>
      <c r="E25" s="230"/>
      <c r="F25" s="317"/>
      <c r="G25" s="198"/>
      <c r="H25" s="109"/>
      <c r="I25" s="110"/>
      <c r="J25" s="200"/>
      <c r="K25" s="109"/>
      <c r="L25" s="110"/>
      <c r="M25" s="292"/>
      <c r="N25" s="109"/>
      <c r="O25" s="110"/>
      <c r="P25" s="207"/>
      <c r="Q25" s="209"/>
      <c r="R25" s="288"/>
      <c r="S25" s="197">
        <f t="shared" si="1"/>
        <v>8.3333333333333329E-2</v>
      </c>
      <c r="T25" s="256"/>
      <c r="U25" s="257"/>
      <c r="V25" s="258"/>
      <c r="W25" s="258"/>
      <c r="X25" s="259"/>
    </row>
    <row r="26" spans="1:24" ht="20.100000000000001" customHeight="1" x14ac:dyDescent="0.25">
      <c r="A26" s="221"/>
      <c r="B26" s="311"/>
      <c r="C26" s="235"/>
      <c r="D26" s="324"/>
      <c r="E26" s="230"/>
      <c r="F26" s="317"/>
      <c r="G26" s="198"/>
      <c r="H26" s="109"/>
      <c r="I26" s="110"/>
      <c r="J26" s="200"/>
      <c r="K26" s="109"/>
      <c r="L26" s="110"/>
      <c r="M26" s="292"/>
      <c r="N26" s="109"/>
      <c r="O26" s="110"/>
      <c r="P26" s="207"/>
      <c r="Q26" s="209"/>
      <c r="R26" s="288"/>
      <c r="S26" s="197">
        <f t="shared" si="1"/>
        <v>8.3333333333333329E-2</v>
      </c>
      <c r="T26" s="256"/>
      <c r="U26" s="257"/>
      <c r="V26" s="258"/>
      <c r="W26" s="258"/>
      <c r="X26" s="259"/>
    </row>
    <row r="27" spans="1:24" ht="20.100000000000001" customHeight="1" x14ac:dyDescent="0.25">
      <c r="A27" s="221"/>
      <c r="B27" s="311"/>
      <c r="C27" s="235"/>
      <c r="D27" s="324"/>
      <c r="E27" s="230"/>
      <c r="F27" s="317"/>
      <c r="G27" s="198"/>
      <c r="H27" s="109"/>
      <c r="I27" s="110"/>
      <c r="J27" s="200"/>
      <c r="K27" s="109"/>
      <c r="L27" s="110"/>
      <c r="M27" s="292"/>
      <c r="N27" s="109"/>
      <c r="O27" s="110"/>
      <c r="P27" s="207"/>
      <c r="Q27" s="209"/>
      <c r="R27" s="288"/>
      <c r="S27" s="197">
        <f t="shared" si="1"/>
        <v>8.3333333333333329E-2</v>
      </c>
      <c r="T27" s="256"/>
      <c r="U27" s="257"/>
      <c r="V27" s="258"/>
      <c r="W27" s="258"/>
      <c r="X27" s="259"/>
    </row>
    <row r="28" spans="1:24" ht="20.100000000000001" customHeight="1" x14ac:dyDescent="0.25">
      <c r="A28" s="221"/>
      <c r="B28" s="311"/>
      <c r="C28" s="235"/>
      <c r="D28" s="324"/>
      <c r="E28" s="230"/>
      <c r="F28" s="317"/>
      <c r="G28" s="198"/>
      <c r="H28" s="109"/>
      <c r="I28" s="110"/>
      <c r="J28" s="200"/>
      <c r="K28" s="109"/>
      <c r="L28" s="110"/>
      <c r="M28" s="292"/>
      <c r="N28" s="109"/>
      <c r="O28" s="110"/>
      <c r="P28" s="207"/>
      <c r="Q28" s="209"/>
      <c r="R28" s="288"/>
      <c r="S28" s="197">
        <f t="shared" si="1"/>
        <v>8.3333333333333329E-2</v>
      </c>
      <c r="T28" s="256"/>
      <c r="U28" s="257"/>
      <c r="V28" s="258"/>
      <c r="W28" s="258"/>
      <c r="X28" s="259"/>
    </row>
    <row r="29" spans="1:24" ht="20.100000000000001" customHeight="1" x14ac:dyDescent="0.25">
      <c r="A29" s="221"/>
      <c r="B29" s="311"/>
      <c r="C29" s="235"/>
      <c r="D29" s="324"/>
      <c r="E29" s="230"/>
      <c r="F29" s="317"/>
      <c r="G29" s="198"/>
      <c r="H29" s="109"/>
      <c r="I29" s="110"/>
      <c r="J29" s="200"/>
      <c r="K29" s="109"/>
      <c r="L29" s="110"/>
      <c r="M29" s="292"/>
      <c r="N29" s="109"/>
      <c r="O29" s="110"/>
      <c r="P29" s="207"/>
      <c r="Q29" s="209"/>
      <c r="R29" s="288"/>
      <c r="S29" s="197">
        <f t="shared" si="1"/>
        <v>8.3333333333333329E-2</v>
      </c>
      <c r="T29" s="256"/>
      <c r="U29" s="257"/>
      <c r="V29" s="258"/>
      <c r="W29" s="258"/>
      <c r="X29" s="259"/>
    </row>
    <row r="30" spans="1:24" ht="20.100000000000001" customHeight="1" x14ac:dyDescent="0.25">
      <c r="A30" s="221"/>
      <c r="B30" s="311"/>
      <c r="C30" s="235"/>
      <c r="D30" s="324"/>
      <c r="E30" s="230"/>
      <c r="F30" s="317"/>
      <c r="G30" s="198"/>
      <c r="H30" s="109"/>
      <c r="I30" s="110"/>
      <c r="J30" s="200"/>
      <c r="K30" s="109"/>
      <c r="L30" s="110"/>
      <c r="M30" s="292"/>
      <c r="N30" s="109"/>
      <c r="O30" s="110"/>
      <c r="P30" s="207"/>
      <c r="Q30" s="209"/>
      <c r="R30" s="288"/>
      <c r="S30" s="197">
        <f t="shared" si="1"/>
        <v>8.3333333333333329E-2</v>
      </c>
      <c r="T30" s="256"/>
      <c r="U30" s="257"/>
      <c r="V30" s="258"/>
      <c r="W30" s="258"/>
      <c r="X30" s="259"/>
    </row>
    <row r="31" spans="1:24" ht="20.100000000000001" customHeight="1" x14ac:dyDescent="0.25">
      <c r="A31" s="221"/>
      <c r="B31" s="311"/>
      <c r="C31" s="235"/>
      <c r="D31" s="324"/>
      <c r="E31" s="230"/>
      <c r="F31" s="317"/>
      <c r="G31" s="198"/>
      <c r="H31" s="109"/>
      <c r="I31" s="110"/>
      <c r="J31" s="200"/>
      <c r="K31" s="109"/>
      <c r="L31" s="110"/>
      <c r="M31" s="292"/>
      <c r="N31" s="109"/>
      <c r="O31" s="110"/>
      <c r="P31" s="207"/>
      <c r="Q31" s="209"/>
      <c r="R31" s="288"/>
      <c r="S31" s="197">
        <f t="shared" si="1"/>
        <v>8.3333333333333329E-2</v>
      </c>
      <c r="T31" s="256"/>
      <c r="U31" s="257"/>
      <c r="V31" s="258"/>
      <c r="W31" s="258"/>
      <c r="X31" s="259"/>
    </row>
    <row r="32" spans="1:24" ht="20.100000000000001" customHeight="1" x14ac:dyDescent="0.25">
      <c r="A32" s="221"/>
      <c r="B32" s="311"/>
      <c r="C32" s="235"/>
      <c r="D32" s="324"/>
      <c r="E32" s="230"/>
      <c r="F32" s="317"/>
      <c r="G32" s="198"/>
      <c r="H32" s="109"/>
      <c r="I32" s="110"/>
      <c r="J32" s="200"/>
      <c r="K32" s="109"/>
      <c r="L32" s="110"/>
      <c r="M32" s="292"/>
      <c r="N32" s="109"/>
      <c r="O32" s="110"/>
      <c r="P32" s="207"/>
      <c r="Q32" s="209"/>
      <c r="R32" s="288"/>
      <c r="S32" s="197">
        <f t="shared" si="1"/>
        <v>8.3333333333333329E-2</v>
      </c>
      <c r="T32" s="256"/>
      <c r="U32" s="257"/>
      <c r="V32" s="258"/>
      <c r="W32" s="258"/>
      <c r="X32" s="259"/>
    </row>
    <row r="33" spans="1:24" ht="20.100000000000001" customHeight="1" x14ac:dyDescent="0.25">
      <c r="A33" s="221"/>
      <c r="B33" s="311"/>
      <c r="C33" s="235"/>
      <c r="D33" s="324"/>
      <c r="E33" s="230"/>
      <c r="F33" s="317"/>
      <c r="G33" s="198"/>
      <c r="H33" s="109"/>
      <c r="I33" s="110"/>
      <c r="J33" s="200"/>
      <c r="K33" s="109"/>
      <c r="L33" s="110"/>
      <c r="M33" s="292"/>
      <c r="N33" s="109"/>
      <c r="O33" s="110"/>
      <c r="P33" s="207"/>
      <c r="Q33" s="209"/>
      <c r="R33" s="288"/>
      <c r="S33" s="197">
        <f t="shared" si="1"/>
        <v>8.3333333333333329E-2</v>
      </c>
      <c r="T33" s="256"/>
      <c r="U33" s="257"/>
      <c r="V33" s="258"/>
      <c r="W33" s="258"/>
      <c r="X33" s="259"/>
    </row>
    <row r="34" spans="1:24" ht="20.100000000000001" customHeight="1" x14ac:dyDescent="0.25">
      <c r="A34" s="221"/>
      <c r="B34" s="311"/>
      <c r="C34" s="235"/>
      <c r="D34" s="324"/>
      <c r="E34" s="230"/>
      <c r="F34" s="317"/>
      <c r="G34" s="198"/>
      <c r="H34" s="109"/>
      <c r="I34" s="110"/>
      <c r="J34" s="200"/>
      <c r="K34" s="109"/>
      <c r="L34" s="110"/>
      <c r="M34" s="292"/>
      <c r="N34" s="109"/>
      <c r="O34" s="110"/>
      <c r="P34" s="207"/>
      <c r="Q34" s="209"/>
      <c r="R34" s="288"/>
      <c r="S34" s="197">
        <f t="shared" si="1"/>
        <v>8.3333333333333329E-2</v>
      </c>
      <c r="T34" s="256"/>
      <c r="U34" s="257"/>
      <c r="V34" s="258"/>
      <c r="W34" s="258"/>
      <c r="X34" s="259"/>
    </row>
    <row r="35" spans="1:24" ht="20.100000000000001" customHeight="1" x14ac:dyDescent="0.25">
      <c r="A35" s="221"/>
      <c r="B35" s="311"/>
      <c r="C35" s="235"/>
      <c r="D35" s="324"/>
      <c r="E35" s="230"/>
      <c r="F35" s="317"/>
      <c r="G35" s="198"/>
      <c r="H35" s="109"/>
      <c r="I35" s="110"/>
      <c r="J35" s="200"/>
      <c r="K35" s="109"/>
      <c r="L35" s="110"/>
      <c r="M35" s="292"/>
      <c r="N35" s="109"/>
      <c r="O35" s="110"/>
      <c r="P35" s="207"/>
      <c r="Q35" s="209"/>
      <c r="R35" s="288"/>
      <c r="S35" s="197">
        <f t="shared" si="1"/>
        <v>8.3333333333333329E-2</v>
      </c>
      <c r="T35" s="256"/>
      <c r="U35" s="257"/>
      <c r="V35" s="258"/>
      <c r="W35" s="258"/>
      <c r="X35" s="259"/>
    </row>
    <row r="36" spans="1:24" ht="20.100000000000001" customHeight="1" x14ac:dyDescent="0.25">
      <c r="A36" s="221"/>
      <c r="B36" s="311"/>
      <c r="C36" s="235"/>
      <c r="D36" s="324"/>
      <c r="E36" s="230"/>
      <c r="F36" s="317"/>
      <c r="G36" s="198"/>
      <c r="H36" s="109"/>
      <c r="I36" s="110"/>
      <c r="J36" s="200"/>
      <c r="K36" s="109"/>
      <c r="L36" s="110"/>
      <c r="M36" s="292"/>
      <c r="N36" s="109"/>
      <c r="O36" s="110"/>
      <c r="P36" s="207"/>
      <c r="Q36" s="209"/>
      <c r="R36" s="288"/>
      <c r="S36" s="197">
        <f t="shared" si="1"/>
        <v>8.3333333333333329E-2</v>
      </c>
      <c r="T36" s="256"/>
      <c r="U36" s="257"/>
      <c r="V36" s="258"/>
      <c r="W36" s="258"/>
      <c r="X36" s="259"/>
    </row>
    <row r="37" spans="1:24" ht="20.100000000000001" customHeight="1" x14ac:dyDescent="0.25">
      <c r="A37" s="221"/>
      <c r="B37" s="311"/>
      <c r="C37" s="235"/>
      <c r="D37" s="324"/>
      <c r="E37" s="230"/>
      <c r="F37" s="317"/>
      <c r="G37" s="198"/>
      <c r="H37" s="109"/>
      <c r="I37" s="110"/>
      <c r="J37" s="200"/>
      <c r="K37" s="109"/>
      <c r="L37" s="110"/>
      <c r="M37" s="292"/>
      <c r="N37" s="109"/>
      <c r="O37" s="110"/>
      <c r="P37" s="207"/>
      <c r="Q37" s="209"/>
      <c r="R37" s="288"/>
      <c r="S37" s="197">
        <f t="shared" si="1"/>
        <v>8.3333333333333329E-2</v>
      </c>
      <c r="T37" s="256"/>
      <c r="U37" s="257"/>
      <c r="V37" s="258"/>
      <c r="W37" s="258"/>
      <c r="X37" s="259"/>
    </row>
    <row r="38" spans="1:24" ht="20.100000000000001" customHeight="1" x14ac:dyDescent="0.25">
      <c r="A38" s="221"/>
      <c r="B38" s="311"/>
      <c r="C38" s="235"/>
      <c r="D38" s="324"/>
      <c r="E38" s="230"/>
      <c r="F38" s="317"/>
      <c r="G38" s="198"/>
      <c r="H38" s="109"/>
      <c r="I38" s="110"/>
      <c r="J38" s="200"/>
      <c r="K38" s="109"/>
      <c r="L38" s="110"/>
      <c r="M38" s="292"/>
      <c r="N38" s="109"/>
      <c r="O38" s="110"/>
      <c r="P38" s="207"/>
      <c r="Q38" s="209"/>
      <c r="R38" s="288"/>
      <c r="S38" s="197">
        <f t="shared" si="1"/>
        <v>8.3333333333333329E-2</v>
      </c>
      <c r="T38" s="256"/>
      <c r="U38" s="257"/>
      <c r="V38" s="258"/>
      <c r="W38" s="258"/>
      <c r="X38" s="259"/>
    </row>
    <row r="39" spans="1:24" ht="19.5" customHeight="1" x14ac:dyDescent="0.25">
      <c r="A39" s="260">
        <v>0.41666666666666669</v>
      </c>
      <c r="B39" s="312" t="s">
        <v>48</v>
      </c>
      <c r="C39" s="262">
        <v>25</v>
      </c>
      <c r="D39" s="325" t="s">
        <v>49</v>
      </c>
      <c r="E39" s="263" t="s">
        <v>50</v>
      </c>
      <c r="F39" s="318" t="s">
        <v>51</v>
      </c>
      <c r="G39" s="265" t="s">
        <v>22</v>
      </c>
      <c r="H39" s="266" t="s">
        <v>22</v>
      </c>
      <c r="I39" s="267" t="s">
        <v>22</v>
      </c>
      <c r="J39" s="265" t="s">
        <v>22</v>
      </c>
      <c r="K39" s="266" t="s">
        <v>22</v>
      </c>
      <c r="L39" s="267" t="s">
        <v>22</v>
      </c>
      <c r="M39" s="265" t="s">
        <v>22</v>
      </c>
      <c r="N39" s="266" t="s">
        <v>22</v>
      </c>
      <c r="O39" s="267" t="s">
        <v>22</v>
      </c>
      <c r="P39" s="207" t="s">
        <v>22</v>
      </c>
      <c r="Q39" s="209" t="s">
        <v>22</v>
      </c>
      <c r="R39" s="288" t="s">
        <v>22</v>
      </c>
      <c r="S39" s="268" t="s">
        <v>22</v>
      </c>
      <c r="T39" s="269" t="s">
        <v>22</v>
      </c>
      <c r="U39" s="270" t="s">
        <v>22</v>
      </c>
      <c r="V39" s="271" t="s">
        <v>22</v>
      </c>
      <c r="W39" s="271" t="s">
        <v>22</v>
      </c>
      <c r="X39" s="272" t="s">
        <v>22</v>
      </c>
    </row>
    <row r="40" spans="1:24" ht="19.5" customHeight="1" x14ac:dyDescent="0.25">
      <c r="A40" s="260">
        <v>0.41666666666666669</v>
      </c>
      <c r="B40" s="312" t="s">
        <v>48</v>
      </c>
      <c r="C40" s="262">
        <v>24</v>
      </c>
      <c r="D40" s="325" t="s">
        <v>49</v>
      </c>
      <c r="E40" s="263" t="s">
        <v>52</v>
      </c>
      <c r="F40" s="318" t="s">
        <v>8</v>
      </c>
      <c r="G40" s="265" t="s">
        <v>22</v>
      </c>
      <c r="H40" s="266" t="s">
        <v>22</v>
      </c>
      <c r="I40" s="267" t="s">
        <v>22</v>
      </c>
      <c r="J40" s="265" t="s">
        <v>22</v>
      </c>
      <c r="K40" s="266" t="s">
        <v>22</v>
      </c>
      <c r="L40" s="267" t="s">
        <v>22</v>
      </c>
      <c r="M40" s="265" t="s">
        <v>22</v>
      </c>
      <c r="N40" s="266" t="s">
        <v>22</v>
      </c>
      <c r="O40" s="267" t="s">
        <v>22</v>
      </c>
      <c r="P40" s="207" t="s">
        <v>22</v>
      </c>
      <c r="Q40" s="209" t="s">
        <v>22</v>
      </c>
      <c r="R40" s="288" t="s">
        <v>22</v>
      </c>
      <c r="S40" s="268" t="s">
        <v>22</v>
      </c>
      <c r="T40" s="269" t="s">
        <v>22</v>
      </c>
      <c r="U40" s="270" t="s">
        <v>22</v>
      </c>
      <c r="V40" s="271" t="s">
        <v>22</v>
      </c>
      <c r="W40" s="271" t="s">
        <v>22</v>
      </c>
      <c r="X40" s="272" t="s">
        <v>22</v>
      </c>
    </row>
    <row r="41" spans="1:24" ht="19.5" customHeight="1" x14ac:dyDescent="0.25">
      <c r="A41" s="260">
        <v>0.41666666666666669</v>
      </c>
      <c r="B41" s="312" t="s">
        <v>48</v>
      </c>
      <c r="C41" s="262">
        <v>24</v>
      </c>
      <c r="D41" s="325" t="s">
        <v>49</v>
      </c>
      <c r="E41" s="263" t="s">
        <v>53</v>
      </c>
      <c r="F41" s="318" t="s">
        <v>54</v>
      </c>
      <c r="G41" s="265" t="s">
        <v>22</v>
      </c>
      <c r="H41" s="266" t="s">
        <v>22</v>
      </c>
      <c r="I41" s="267" t="s">
        <v>22</v>
      </c>
      <c r="J41" s="265" t="s">
        <v>22</v>
      </c>
      <c r="K41" s="266" t="s">
        <v>22</v>
      </c>
      <c r="L41" s="267" t="s">
        <v>22</v>
      </c>
      <c r="M41" s="265" t="s">
        <v>22</v>
      </c>
      <c r="N41" s="266" t="s">
        <v>22</v>
      </c>
      <c r="O41" s="267" t="s">
        <v>22</v>
      </c>
      <c r="P41" s="207" t="s">
        <v>22</v>
      </c>
      <c r="Q41" s="209" t="s">
        <v>22</v>
      </c>
      <c r="R41" s="288" t="s">
        <v>22</v>
      </c>
      <c r="S41" s="268" t="s">
        <v>22</v>
      </c>
      <c r="T41" s="269" t="s">
        <v>22</v>
      </c>
      <c r="U41" s="270" t="s">
        <v>22</v>
      </c>
      <c r="V41" s="271" t="s">
        <v>22</v>
      </c>
      <c r="W41" s="271" t="s">
        <v>22</v>
      </c>
      <c r="X41" s="272" t="s">
        <v>22</v>
      </c>
    </row>
    <row r="42" spans="1:24" ht="19.5" customHeight="1" x14ac:dyDescent="0.25">
      <c r="A42" s="260">
        <v>0.5</v>
      </c>
      <c r="B42" s="312" t="s">
        <v>55</v>
      </c>
      <c r="C42" s="262">
        <v>36</v>
      </c>
      <c r="D42" s="325" t="s">
        <v>49</v>
      </c>
      <c r="E42" s="263" t="s">
        <v>56</v>
      </c>
      <c r="F42" s="318" t="s">
        <v>51</v>
      </c>
      <c r="G42" s="265" t="s">
        <v>22</v>
      </c>
      <c r="H42" s="266" t="s">
        <v>22</v>
      </c>
      <c r="I42" s="267" t="s">
        <v>22</v>
      </c>
      <c r="J42" s="265" t="s">
        <v>22</v>
      </c>
      <c r="K42" s="266" t="s">
        <v>22</v>
      </c>
      <c r="L42" s="267" t="s">
        <v>22</v>
      </c>
      <c r="M42" s="265" t="s">
        <v>22</v>
      </c>
      <c r="N42" s="266" t="s">
        <v>22</v>
      </c>
      <c r="O42" s="267" t="s">
        <v>22</v>
      </c>
      <c r="P42" s="207" t="s">
        <v>22</v>
      </c>
      <c r="Q42" s="209" t="s">
        <v>22</v>
      </c>
      <c r="R42" s="288" t="s">
        <v>22</v>
      </c>
      <c r="S42" s="268" t="s">
        <v>22</v>
      </c>
      <c r="T42" s="269" t="s">
        <v>22</v>
      </c>
      <c r="U42" s="270" t="s">
        <v>22</v>
      </c>
      <c r="V42" s="271" t="s">
        <v>22</v>
      </c>
      <c r="W42" s="271" t="s">
        <v>22</v>
      </c>
      <c r="X42" s="272" t="s">
        <v>22</v>
      </c>
    </row>
    <row r="43" spans="1:24" ht="19.5" customHeight="1" x14ac:dyDescent="0.25">
      <c r="A43" s="260">
        <v>0.5</v>
      </c>
      <c r="B43" s="312" t="s">
        <v>55</v>
      </c>
      <c r="C43" s="262">
        <v>36</v>
      </c>
      <c r="D43" s="325" t="s">
        <v>49</v>
      </c>
      <c r="E43" s="263" t="s">
        <v>57</v>
      </c>
      <c r="F43" s="318" t="s">
        <v>8</v>
      </c>
      <c r="G43" s="265" t="s">
        <v>22</v>
      </c>
      <c r="H43" s="266" t="s">
        <v>22</v>
      </c>
      <c r="I43" s="267" t="s">
        <v>22</v>
      </c>
      <c r="J43" s="265" t="s">
        <v>22</v>
      </c>
      <c r="K43" s="266" t="s">
        <v>22</v>
      </c>
      <c r="L43" s="267" t="s">
        <v>22</v>
      </c>
      <c r="M43" s="265" t="s">
        <v>22</v>
      </c>
      <c r="N43" s="266" t="s">
        <v>22</v>
      </c>
      <c r="O43" s="267" t="s">
        <v>22</v>
      </c>
      <c r="P43" s="207" t="s">
        <v>22</v>
      </c>
      <c r="Q43" s="209" t="s">
        <v>22</v>
      </c>
      <c r="R43" s="288" t="s">
        <v>22</v>
      </c>
      <c r="S43" s="268" t="s">
        <v>22</v>
      </c>
      <c r="T43" s="269" t="s">
        <v>22</v>
      </c>
      <c r="U43" s="270" t="s">
        <v>22</v>
      </c>
      <c r="V43" s="271" t="s">
        <v>22</v>
      </c>
      <c r="W43" s="271" t="s">
        <v>22</v>
      </c>
      <c r="X43" s="272" t="s">
        <v>22</v>
      </c>
    </row>
    <row r="44" spans="1:24" ht="19.5" customHeight="1" x14ac:dyDescent="0.25">
      <c r="A44" s="260">
        <v>0.5</v>
      </c>
      <c r="B44" s="312" t="s">
        <v>55</v>
      </c>
      <c r="C44" s="262">
        <v>36</v>
      </c>
      <c r="D44" s="325" t="s">
        <v>49</v>
      </c>
      <c r="E44" s="263" t="s">
        <v>58</v>
      </c>
      <c r="F44" s="318" t="s">
        <v>54</v>
      </c>
      <c r="G44" s="265" t="s">
        <v>22</v>
      </c>
      <c r="H44" s="266" t="s">
        <v>22</v>
      </c>
      <c r="I44" s="267" t="s">
        <v>22</v>
      </c>
      <c r="J44" s="265" t="s">
        <v>22</v>
      </c>
      <c r="K44" s="266" t="s">
        <v>22</v>
      </c>
      <c r="L44" s="267" t="s">
        <v>22</v>
      </c>
      <c r="M44" s="265" t="s">
        <v>22</v>
      </c>
      <c r="N44" s="266" t="s">
        <v>22</v>
      </c>
      <c r="O44" s="267" t="s">
        <v>22</v>
      </c>
      <c r="P44" s="207" t="s">
        <v>22</v>
      </c>
      <c r="Q44" s="209" t="s">
        <v>22</v>
      </c>
      <c r="R44" s="288" t="s">
        <v>22</v>
      </c>
      <c r="S44" s="268" t="s">
        <v>22</v>
      </c>
      <c r="T44" s="269" t="s">
        <v>22</v>
      </c>
      <c r="U44" s="270" t="s">
        <v>22</v>
      </c>
      <c r="V44" s="271" t="s">
        <v>22</v>
      </c>
      <c r="W44" s="271" t="s">
        <v>22</v>
      </c>
      <c r="X44" s="272" t="s">
        <v>22</v>
      </c>
    </row>
    <row r="45" spans="1:24" ht="20.100000000000001" customHeight="1" x14ac:dyDescent="0.25">
      <c r="A45" s="273" t="s">
        <v>59</v>
      </c>
      <c r="B45" s="274" t="s">
        <v>60</v>
      </c>
      <c r="C45" s="275">
        <v>100</v>
      </c>
      <c r="D45" s="326" t="s">
        <v>11</v>
      </c>
      <c r="E45" s="277" t="s">
        <v>61</v>
      </c>
      <c r="F45" s="319" t="s">
        <v>62</v>
      </c>
      <c r="G45" s="279" t="s">
        <v>22</v>
      </c>
      <c r="H45" s="280" t="s">
        <v>22</v>
      </c>
      <c r="I45" s="281" t="s">
        <v>22</v>
      </c>
      <c r="J45" s="279" t="s">
        <v>22</v>
      </c>
      <c r="K45" s="280" t="s">
        <v>22</v>
      </c>
      <c r="L45" s="281" t="s">
        <v>22</v>
      </c>
      <c r="M45" s="279" t="s">
        <v>22</v>
      </c>
      <c r="N45" s="280" t="s">
        <v>22</v>
      </c>
      <c r="O45" s="281" t="s">
        <v>22</v>
      </c>
      <c r="P45" s="282" t="s">
        <v>22</v>
      </c>
      <c r="Q45" s="282" t="s">
        <v>22</v>
      </c>
      <c r="R45" s="282" t="s">
        <v>22</v>
      </c>
      <c r="S45" s="283" t="s">
        <v>22</v>
      </c>
      <c r="T45" s="287" t="s">
        <v>22</v>
      </c>
      <c r="U45" s="284" t="s">
        <v>22</v>
      </c>
      <c r="V45" s="285" t="s">
        <v>22</v>
      </c>
      <c r="W45" s="285" t="s">
        <v>22</v>
      </c>
      <c r="X45" s="286" t="s">
        <v>22</v>
      </c>
    </row>
    <row r="46" spans="1:24" ht="30" customHeight="1" x14ac:dyDescent="0.25">
      <c r="A46" s="236"/>
      <c r="B46" s="313"/>
      <c r="C46" s="238"/>
      <c r="D46" s="327"/>
      <c r="E46" s="240"/>
      <c r="F46" s="320"/>
      <c r="G46" s="198"/>
      <c r="H46" s="101"/>
      <c r="I46" s="102"/>
      <c r="J46" s="200"/>
      <c r="K46" s="101"/>
      <c r="L46" s="102"/>
      <c r="M46" s="292"/>
      <c r="N46" s="101"/>
      <c r="O46" s="102"/>
      <c r="P46" s="207"/>
      <c r="Q46" s="209"/>
      <c r="R46" s="288"/>
      <c r="S46" s="87" t="s">
        <v>22</v>
      </c>
      <c r="T46" s="166" t="s">
        <v>22</v>
      </c>
      <c r="U46" s="167" t="s">
        <v>22</v>
      </c>
      <c r="V46" s="168" t="s">
        <v>22</v>
      </c>
      <c r="W46" s="168" t="s">
        <v>22</v>
      </c>
      <c r="X46" s="100" t="s">
        <v>22</v>
      </c>
    </row>
    <row r="47" spans="1:24" ht="20.100000000000001" hidden="1" customHeight="1" x14ac:dyDescent="0.25">
      <c r="A47" s="226"/>
      <c r="B47" s="311"/>
      <c r="C47" s="235"/>
      <c r="D47" s="324"/>
      <c r="E47" s="223"/>
      <c r="F47" s="317"/>
      <c r="G47" s="198"/>
      <c r="H47" s="109"/>
      <c r="I47" s="110"/>
      <c r="J47" s="200"/>
      <c r="K47" s="109"/>
      <c r="L47" s="110"/>
      <c r="M47" s="200"/>
      <c r="N47" s="109"/>
      <c r="O47" s="110"/>
      <c r="P47" s="207"/>
      <c r="Q47" s="209"/>
      <c r="R47" s="209"/>
      <c r="S47" s="197">
        <f t="shared" ref="S47:S67" si="2">A47+TIME(2,0,0)</f>
        <v>8.3333333333333329E-2</v>
      </c>
      <c r="T47" s="252"/>
      <c r="U47" s="253"/>
      <c r="V47" s="254"/>
      <c r="W47" s="254"/>
      <c r="X47" s="255"/>
    </row>
    <row r="48" spans="1:24" ht="20.100000000000001" hidden="1" customHeight="1" x14ac:dyDescent="0.25">
      <c r="A48" s="221"/>
      <c r="B48" s="311"/>
      <c r="C48" s="227"/>
      <c r="D48" s="324"/>
      <c r="E48" s="228"/>
      <c r="F48" s="317"/>
      <c r="G48" s="198"/>
      <c r="H48" s="109"/>
      <c r="I48" s="110"/>
      <c r="J48" s="200"/>
      <c r="K48" s="109"/>
      <c r="L48" s="110"/>
      <c r="M48" s="200"/>
      <c r="N48" s="109"/>
      <c r="O48" s="110"/>
      <c r="P48" s="207"/>
      <c r="Q48" s="209"/>
      <c r="R48" s="209"/>
      <c r="S48" s="197">
        <f t="shared" si="2"/>
        <v>8.3333333333333329E-2</v>
      </c>
      <c r="T48" s="252"/>
      <c r="U48" s="253"/>
      <c r="V48" s="254"/>
      <c r="W48" s="254"/>
      <c r="X48" s="255"/>
    </row>
    <row r="49" spans="1:24" ht="20.100000000000001" hidden="1" customHeight="1" x14ac:dyDescent="0.25">
      <c r="A49" s="221"/>
      <c r="B49" s="311"/>
      <c r="C49" s="227"/>
      <c r="D49" s="324"/>
      <c r="E49" s="229"/>
      <c r="F49" s="317"/>
      <c r="G49" s="199"/>
      <c r="H49" s="109"/>
      <c r="I49" s="110"/>
      <c r="J49" s="201"/>
      <c r="K49" s="109"/>
      <c r="L49" s="110"/>
      <c r="M49" s="201"/>
      <c r="N49" s="109"/>
      <c r="O49" s="110"/>
      <c r="P49" s="206"/>
      <c r="Q49" s="208"/>
      <c r="R49" s="208"/>
      <c r="S49" s="197">
        <f t="shared" si="2"/>
        <v>8.3333333333333329E-2</v>
      </c>
      <c r="T49" s="252"/>
      <c r="U49" s="253"/>
      <c r="V49" s="254"/>
      <c r="W49" s="254"/>
      <c r="X49" s="255"/>
    </row>
    <row r="50" spans="1:24" ht="20.100000000000001" hidden="1" customHeight="1" x14ac:dyDescent="0.25">
      <c r="A50" s="226"/>
      <c r="B50" s="311"/>
      <c r="C50" s="235"/>
      <c r="D50" s="324"/>
      <c r="E50" s="230"/>
      <c r="F50" s="317"/>
      <c r="G50" s="199"/>
      <c r="H50" s="109"/>
      <c r="I50" s="110"/>
      <c r="J50" s="201"/>
      <c r="K50" s="109"/>
      <c r="L50" s="110"/>
      <c r="M50" s="201"/>
      <c r="N50" s="109"/>
      <c r="O50" s="110"/>
      <c r="P50" s="207"/>
      <c r="Q50" s="209"/>
      <c r="R50" s="209"/>
      <c r="S50" s="197">
        <f t="shared" si="2"/>
        <v>8.3333333333333329E-2</v>
      </c>
      <c r="T50" s="256"/>
      <c r="U50" s="257"/>
      <c r="V50" s="258"/>
      <c r="W50" s="258"/>
      <c r="X50" s="259"/>
    </row>
    <row r="51" spans="1:24" ht="20.100000000000001" hidden="1" customHeight="1" x14ac:dyDescent="0.25">
      <c r="A51" s="221"/>
      <c r="B51" s="311"/>
      <c r="C51" s="235"/>
      <c r="D51" s="324"/>
      <c r="E51" s="230"/>
      <c r="F51" s="317"/>
      <c r="G51" s="198"/>
      <c r="H51" s="109"/>
      <c r="I51" s="110"/>
      <c r="J51" s="200"/>
      <c r="K51" s="109"/>
      <c r="L51" s="110"/>
      <c r="M51" s="200"/>
      <c r="N51" s="109"/>
      <c r="O51" s="110"/>
      <c r="P51" s="207"/>
      <c r="Q51" s="209"/>
      <c r="R51" s="209"/>
      <c r="S51" s="197">
        <f t="shared" si="2"/>
        <v>8.3333333333333329E-2</v>
      </c>
      <c r="T51" s="256"/>
      <c r="U51" s="257"/>
      <c r="V51" s="258"/>
      <c r="W51" s="258"/>
      <c r="X51" s="259"/>
    </row>
    <row r="52" spans="1:24" s="4" customFormat="1" ht="20.100000000000001" hidden="1" customHeight="1" x14ac:dyDescent="0.25">
      <c r="A52" s="221"/>
      <c r="B52" s="311"/>
      <c r="C52" s="235"/>
      <c r="D52" s="324"/>
      <c r="E52" s="225"/>
      <c r="F52" s="317"/>
      <c r="G52" s="198"/>
      <c r="H52" s="109"/>
      <c r="I52" s="110"/>
      <c r="J52" s="200"/>
      <c r="K52" s="109"/>
      <c r="L52" s="110"/>
      <c r="M52" s="200"/>
      <c r="N52" s="109"/>
      <c r="O52" s="110"/>
      <c r="P52" s="206"/>
      <c r="Q52" s="208"/>
      <c r="R52" s="208"/>
      <c r="S52" s="197">
        <f t="shared" si="2"/>
        <v>8.3333333333333329E-2</v>
      </c>
      <c r="T52" s="252"/>
      <c r="U52" s="253"/>
      <c r="V52" s="254"/>
      <c r="W52" s="254"/>
      <c r="X52" s="255"/>
    </row>
    <row r="53" spans="1:24" ht="20.100000000000001" hidden="1" customHeight="1" x14ac:dyDescent="0.25">
      <c r="A53" s="221"/>
      <c r="B53" s="311"/>
      <c r="C53" s="227"/>
      <c r="D53" s="324"/>
      <c r="E53" s="228"/>
      <c r="F53" s="317"/>
      <c r="G53" s="198"/>
      <c r="H53" s="109"/>
      <c r="I53" s="110"/>
      <c r="J53" s="200"/>
      <c r="K53" s="109"/>
      <c r="L53" s="110"/>
      <c r="M53" s="200"/>
      <c r="N53" s="109"/>
      <c r="O53" s="110"/>
      <c r="P53" s="207"/>
      <c r="Q53" s="209"/>
      <c r="R53" s="209"/>
      <c r="S53" s="197">
        <f t="shared" si="2"/>
        <v>8.3333333333333329E-2</v>
      </c>
      <c r="T53" s="252"/>
      <c r="U53" s="253"/>
      <c r="V53" s="254"/>
      <c r="W53" s="254"/>
      <c r="X53" s="255"/>
    </row>
    <row r="54" spans="1:24" ht="20.100000000000001" hidden="1" customHeight="1" x14ac:dyDescent="0.25">
      <c r="A54" s="221"/>
      <c r="B54" s="311"/>
      <c r="C54" s="227"/>
      <c r="D54" s="324"/>
      <c r="E54" s="229"/>
      <c r="F54" s="317"/>
      <c r="G54" s="199"/>
      <c r="H54" s="109"/>
      <c r="I54" s="110"/>
      <c r="J54" s="201"/>
      <c r="K54" s="109"/>
      <c r="L54" s="110"/>
      <c r="M54" s="201"/>
      <c r="N54" s="109"/>
      <c r="O54" s="110"/>
      <c r="P54" s="206"/>
      <c r="Q54" s="208"/>
      <c r="R54" s="208"/>
      <c r="S54" s="197">
        <f t="shared" si="2"/>
        <v>8.3333333333333329E-2</v>
      </c>
      <c r="T54" s="252"/>
      <c r="U54" s="253"/>
      <c r="V54" s="254"/>
      <c r="W54" s="254"/>
      <c r="X54" s="255"/>
    </row>
    <row r="55" spans="1:24" ht="20.100000000000001" hidden="1" customHeight="1" x14ac:dyDescent="0.25">
      <c r="A55" s="226"/>
      <c r="B55" s="311"/>
      <c r="C55" s="235"/>
      <c r="D55" s="324"/>
      <c r="E55" s="230"/>
      <c r="F55" s="317"/>
      <c r="G55" s="199"/>
      <c r="H55" s="109"/>
      <c r="I55" s="110"/>
      <c r="J55" s="201"/>
      <c r="K55" s="109"/>
      <c r="L55" s="110"/>
      <c r="M55" s="201"/>
      <c r="N55" s="109"/>
      <c r="O55" s="110"/>
      <c r="P55" s="207"/>
      <c r="Q55" s="209"/>
      <c r="R55" s="209"/>
      <c r="S55" s="197">
        <f t="shared" si="2"/>
        <v>8.3333333333333329E-2</v>
      </c>
      <c r="T55" s="256"/>
      <c r="U55" s="257"/>
      <c r="V55" s="258"/>
      <c r="W55" s="258"/>
      <c r="X55" s="259"/>
    </row>
    <row r="56" spans="1:24" ht="20.100000000000001" hidden="1" customHeight="1" x14ac:dyDescent="0.25">
      <c r="A56" s="221"/>
      <c r="B56" s="311"/>
      <c r="C56" s="235"/>
      <c r="D56" s="324"/>
      <c r="E56" s="230"/>
      <c r="F56" s="317"/>
      <c r="G56" s="198"/>
      <c r="H56" s="109"/>
      <c r="I56" s="110"/>
      <c r="J56" s="200"/>
      <c r="K56" s="109"/>
      <c r="L56" s="110"/>
      <c r="M56" s="200"/>
      <c r="N56" s="109"/>
      <c r="O56" s="110"/>
      <c r="P56" s="207"/>
      <c r="Q56" s="209"/>
      <c r="R56" s="209"/>
      <c r="S56" s="197">
        <f t="shared" si="2"/>
        <v>8.3333333333333329E-2</v>
      </c>
      <c r="T56" s="256"/>
      <c r="U56" s="257"/>
      <c r="V56" s="258"/>
      <c r="W56" s="258"/>
      <c r="X56" s="259"/>
    </row>
    <row r="57" spans="1:24" ht="20.100000000000001" hidden="1" customHeight="1" x14ac:dyDescent="0.25">
      <c r="A57" s="221"/>
      <c r="B57" s="311"/>
      <c r="C57" s="235"/>
      <c r="D57" s="324"/>
      <c r="E57" s="230"/>
      <c r="F57" s="317"/>
      <c r="G57" s="198"/>
      <c r="H57" s="109"/>
      <c r="I57" s="110"/>
      <c r="J57" s="200"/>
      <c r="K57" s="109"/>
      <c r="L57" s="110"/>
      <c r="M57" s="200"/>
      <c r="N57" s="109"/>
      <c r="O57" s="110"/>
      <c r="P57" s="207"/>
      <c r="Q57" s="209"/>
      <c r="R57" s="209"/>
      <c r="S57" s="197">
        <f t="shared" si="2"/>
        <v>8.3333333333333329E-2</v>
      </c>
      <c r="T57" s="252"/>
      <c r="U57" s="253"/>
      <c r="V57" s="254"/>
      <c r="W57" s="254"/>
      <c r="X57" s="255"/>
    </row>
    <row r="58" spans="1:24" ht="20.100000000000001" hidden="1" customHeight="1" x14ac:dyDescent="0.25">
      <c r="A58" s="221"/>
      <c r="B58" s="311"/>
      <c r="C58" s="243"/>
      <c r="D58" s="324"/>
      <c r="E58" s="230"/>
      <c r="F58" s="317"/>
      <c r="G58" s="244"/>
      <c r="H58" s="245"/>
      <c r="I58" s="246"/>
      <c r="J58" s="247"/>
      <c r="K58" s="245"/>
      <c r="L58" s="246"/>
      <c r="M58" s="247"/>
      <c r="N58" s="245"/>
      <c r="O58" s="246"/>
      <c r="P58" s="206"/>
      <c r="Q58" s="208"/>
      <c r="R58" s="208"/>
      <c r="S58" s="197">
        <f t="shared" si="2"/>
        <v>8.3333333333333329E-2</v>
      </c>
      <c r="T58" s="248"/>
      <c r="U58" s="249"/>
      <c r="V58" s="250"/>
      <c r="W58" s="250"/>
      <c r="X58" s="251"/>
    </row>
    <row r="59" spans="1:24" s="4" customFormat="1" ht="20.100000000000001" hidden="1" customHeight="1" x14ac:dyDescent="0.25">
      <c r="A59" s="226"/>
      <c r="B59" s="311"/>
      <c r="C59" s="235"/>
      <c r="D59" s="324"/>
      <c r="E59" s="225"/>
      <c r="F59" s="317"/>
      <c r="G59" s="198"/>
      <c r="H59" s="109"/>
      <c r="I59" s="110"/>
      <c r="J59" s="200"/>
      <c r="K59" s="109"/>
      <c r="L59" s="110"/>
      <c r="M59" s="200"/>
      <c r="N59" s="109"/>
      <c r="O59" s="110"/>
      <c r="P59" s="206"/>
      <c r="Q59" s="208"/>
      <c r="R59" s="208"/>
      <c r="S59" s="197">
        <f t="shared" si="2"/>
        <v>8.3333333333333329E-2</v>
      </c>
      <c r="T59" s="141"/>
      <c r="U59" s="142"/>
      <c r="V59" s="143"/>
      <c r="W59" s="143"/>
      <c r="X59" s="103"/>
    </row>
    <row r="60" spans="1:24" ht="20.100000000000001" hidden="1" customHeight="1" x14ac:dyDescent="0.25">
      <c r="A60" s="226"/>
      <c r="B60" s="311"/>
      <c r="C60" s="227"/>
      <c r="D60" s="324"/>
      <c r="E60" s="228"/>
      <c r="F60" s="317"/>
      <c r="G60" s="198"/>
      <c r="H60" s="109"/>
      <c r="I60" s="110"/>
      <c r="J60" s="200"/>
      <c r="K60" s="109"/>
      <c r="L60" s="110"/>
      <c r="M60" s="200"/>
      <c r="N60" s="109"/>
      <c r="O60" s="110"/>
      <c r="P60" s="206"/>
      <c r="Q60" s="208"/>
      <c r="R60" s="208"/>
      <c r="S60" s="197">
        <f t="shared" si="2"/>
        <v>8.3333333333333329E-2</v>
      </c>
      <c r="T60" s="141"/>
      <c r="U60" s="142"/>
      <c r="V60" s="143"/>
      <c r="W60" s="143"/>
      <c r="X60" s="103"/>
    </row>
    <row r="61" spans="1:24" ht="20.100000000000001" hidden="1" customHeight="1" x14ac:dyDescent="0.25">
      <c r="A61" s="226"/>
      <c r="B61" s="311"/>
      <c r="C61" s="227"/>
      <c r="D61" s="324"/>
      <c r="E61" s="229"/>
      <c r="F61" s="317"/>
      <c r="G61" s="199"/>
      <c r="H61" s="109"/>
      <c r="I61" s="110"/>
      <c r="J61" s="201"/>
      <c r="K61" s="109"/>
      <c r="L61" s="110"/>
      <c r="M61" s="201"/>
      <c r="N61" s="109"/>
      <c r="O61" s="110"/>
      <c r="P61" s="207"/>
      <c r="Q61" s="209"/>
      <c r="R61" s="209"/>
      <c r="S61" s="197">
        <f t="shared" si="2"/>
        <v>8.3333333333333329E-2</v>
      </c>
      <c r="T61" s="141"/>
      <c r="U61" s="142"/>
      <c r="V61" s="143"/>
      <c r="W61" s="143"/>
      <c r="X61" s="103"/>
    </row>
    <row r="62" spans="1:24" ht="20.100000000000001" hidden="1" customHeight="1" x14ac:dyDescent="0.25">
      <c r="A62" s="221"/>
      <c r="B62" s="311"/>
      <c r="C62" s="235"/>
      <c r="D62" s="324"/>
      <c r="E62" s="230"/>
      <c r="F62" s="317"/>
      <c r="G62" s="199"/>
      <c r="H62" s="109"/>
      <c r="I62" s="110"/>
      <c r="J62" s="201"/>
      <c r="K62" s="109"/>
      <c r="L62" s="110"/>
      <c r="M62" s="201"/>
      <c r="N62" s="109"/>
      <c r="O62" s="110"/>
      <c r="P62" s="207"/>
      <c r="Q62" s="209"/>
      <c r="R62" s="209"/>
      <c r="S62" s="197">
        <f t="shared" si="2"/>
        <v>8.3333333333333329E-2</v>
      </c>
      <c r="T62" s="145"/>
      <c r="U62" s="146"/>
      <c r="V62" s="147"/>
      <c r="W62" s="147"/>
      <c r="X62" s="108"/>
    </row>
    <row r="63" spans="1:24" ht="20.100000000000001" hidden="1" customHeight="1" x14ac:dyDescent="0.25">
      <c r="A63" s="221"/>
      <c r="B63" s="311"/>
      <c r="C63" s="235"/>
      <c r="D63" s="324"/>
      <c r="E63" s="230"/>
      <c r="F63" s="317"/>
      <c r="G63" s="198"/>
      <c r="H63" s="109"/>
      <c r="I63" s="110"/>
      <c r="J63" s="200"/>
      <c r="K63" s="109"/>
      <c r="L63" s="110"/>
      <c r="M63" s="200"/>
      <c r="N63" s="109"/>
      <c r="O63" s="110"/>
      <c r="P63" s="207"/>
      <c r="Q63" s="209"/>
      <c r="R63" s="209"/>
      <c r="S63" s="197">
        <f t="shared" si="2"/>
        <v>8.3333333333333329E-2</v>
      </c>
      <c r="T63" s="145"/>
      <c r="U63" s="146"/>
      <c r="V63" s="147"/>
      <c r="W63" s="147"/>
      <c r="X63" s="108"/>
    </row>
    <row r="64" spans="1:24" ht="20.100000000000001" hidden="1" customHeight="1" x14ac:dyDescent="0.25">
      <c r="A64" s="221"/>
      <c r="B64" s="311"/>
      <c r="C64" s="235"/>
      <c r="D64" s="324"/>
      <c r="E64" s="223"/>
      <c r="F64" s="317"/>
      <c r="G64" s="198"/>
      <c r="H64" s="109"/>
      <c r="I64" s="110"/>
      <c r="J64" s="200"/>
      <c r="K64" s="109"/>
      <c r="L64" s="110"/>
      <c r="M64" s="200"/>
      <c r="N64" s="109"/>
      <c r="O64" s="110"/>
      <c r="P64" s="206"/>
      <c r="Q64" s="208"/>
      <c r="R64" s="208"/>
      <c r="S64" s="197">
        <f t="shared" si="2"/>
        <v>8.3333333333333329E-2</v>
      </c>
      <c r="T64" s="141"/>
      <c r="U64" s="142"/>
      <c r="V64" s="143"/>
      <c r="W64" s="143"/>
      <c r="X64" s="103"/>
    </row>
    <row r="65" spans="1:24" s="4" customFormat="1" ht="20.100000000000001" hidden="1" customHeight="1" x14ac:dyDescent="0.25">
      <c r="A65" s="221"/>
      <c r="B65" s="311"/>
      <c r="C65" s="235"/>
      <c r="D65" s="324"/>
      <c r="E65" s="225"/>
      <c r="F65" s="317"/>
      <c r="G65" s="198"/>
      <c r="H65" s="109"/>
      <c r="I65" s="110"/>
      <c r="J65" s="200"/>
      <c r="K65" s="109"/>
      <c r="L65" s="110"/>
      <c r="M65" s="200"/>
      <c r="N65" s="109"/>
      <c r="O65" s="110"/>
      <c r="P65" s="206"/>
      <c r="Q65" s="208"/>
      <c r="R65" s="208"/>
      <c r="S65" s="197">
        <f t="shared" si="2"/>
        <v>8.3333333333333329E-2</v>
      </c>
      <c r="T65" s="141"/>
      <c r="U65" s="142"/>
      <c r="V65" s="143"/>
      <c r="W65" s="143"/>
      <c r="X65" s="103"/>
    </row>
    <row r="66" spans="1:24" ht="20.100000000000001" hidden="1" customHeight="1" x14ac:dyDescent="0.25">
      <c r="A66" s="226"/>
      <c r="B66" s="311"/>
      <c r="C66" s="227"/>
      <c r="D66" s="324"/>
      <c r="E66" s="228"/>
      <c r="F66" s="317"/>
      <c r="G66" s="198"/>
      <c r="H66" s="109"/>
      <c r="I66" s="110"/>
      <c r="J66" s="200"/>
      <c r="K66" s="109"/>
      <c r="L66" s="110"/>
      <c r="M66" s="200"/>
      <c r="N66" s="109"/>
      <c r="O66" s="110"/>
      <c r="P66" s="207"/>
      <c r="Q66" s="209"/>
      <c r="R66" s="209"/>
      <c r="S66" s="197">
        <f t="shared" si="2"/>
        <v>8.3333333333333329E-2</v>
      </c>
      <c r="T66" s="141"/>
      <c r="U66" s="142"/>
      <c r="V66" s="143"/>
      <c r="W66" s="143"/>
      <c r="X66" s="103"/>
    </row>
    <row r="67" spans="1:24" ht="20.100000000000001" hidden="1" customHeight="1" x14ac:dyDescent="0.25">
      <c r="A67" s="226"/>
      <c r="B67" s="311"/>
      <c r="C67" s="227"/>
      <c r="D67" s="324"/>
      <c r="E67" s="229"/>
      <c r="F67" s="317"/>
      <c r="G67" s="199"/>
      <c r="H67" s="109"/>
      <c r="I67" s="110"/>
      <c r="J67" s="201"/>
      <c r="K67" s="109"/>
      <c r="L67" s="110"/>
      <c r="M67" s="201"/>
      <c r="N67" s="109"/>
      <c r="O67" s="110"/>
      <c r="P67" s="206"/>
      <c r="Q67" s="208"/>
      <c r="R67" s="208"/>
      <c r="S67" s="197">
        <f t="shared" si="2"/>
        <v>8.3333333333333329E-2</v>
      </c>
      <c r="T67" s="141"/>
      <c r="U67" s="142"/>
      <c r="V67" s="143"/>
      <c r="W67" s="143"/>
      <c r="X67" s="103"/>
    </row>
    <row r="68" spans="1:24" ht="5.25" customHeight="1" thickBot="1" x14ac:dyDescent="0.3">
      <c r="A68" s="28"/>
      <c r="B68" s="310"/>
      <c r="C68" s="232"/>
      <c r="D68" s="323"/>
      <c r="E68" s="36"/>
      <c r="F68" s="316"/>
      <c r="G68" s="35"/>
      <c r="H68" s="99"/>
      <c r="I68" s="45"/>
      <c r="J68" s="35"/>
      <c r="K68" s="99"/>
      <c r="L68" s="45"/>
      <c r="M68" s="35"/>
      <c r="N68" s="99"/>
      <c r="O68" s="45"/>
      <c r="P68" s="80"/>
      <c r="Q68" s="80"/>
      <c r="R68" s="80"/>
      <c r="S68" s="86"/>
      <c r="T68" s="29"/>
      <c r="U68" s="30"/>
      <c r="V68" s="31"/>
      <c r="W68" s="31"/>
      <c r="X68" s="31"/>
    </row>
    <row r="69" spans="1:24" ht="15.75" thickBot="1" x14ac:dyDescent="0.3">
      <c r="B69" s="314"/>
      <c r="C69"/>
      <c r="E69" s="114"/>
      <c r="F69" s="321"/>
      <c r="G69" s="368" t="str">
        <f>G2</f>
        <v># Shot</v>
      </c>
      <c r="J69" s="371" t="str">
        <f>J2</f>
        <v># Shot</v>
      </c>
      <c r="M69" s="387" t="str">
        <f>M2</f>
        <v># Shot</v>
      </c>
      <c r="P69" s="374" t="s">
        <v>20</v>
      </c>
      <c r="Q69" s="390"/>
      <c r="R69" s="375"/>
      <c r="T69" s="376" t="str">
        <f>T2</f>
        <v>Bypass</v>
      </c>
      <c r="U69" s="379" t="str">
        <f>U2</f>
        <v>No Show</v>
      </c>
      <c r="V69" s="351" t="str">
        <f>V2</f>
        <v>Decline</v>
      </c>
      <c r="W69" s="351" t="str">
        <f>W2</f>
        <v>Xtra Sheets</v>
      </c>
      <c r="X69" s="349" t="str">
        <f>X2</f>
        <v># Sales 
(if known)</v>
      </c>
    </row>
    <row r="70" spans="1:24" x14ac:dyDescent="0.25">
      <c r="F70" s="321"/>
      <c r="G70" s="369"/>
      <c r="J70" s="372"/>
      <c r="M70" s="388"/>
      <c r="P70" s="356" t="str">
        <f>P3</f>
        <v>Green 
Screen</v>
      </c>
      <c r="Q70" s="358" t="str">
        <f>Q3</f>
        <v>Star</v>
      </c>
      <c r="R70" s="385" t="str">
        <f>R3</f>
        <v>Private</v>
      </c>
      <c r="T70" s="377"/>
      <c r="U70" s="380"/>
      <c r="V70" s="352"/>
      <c r="W70" s="352"/>
      <c r="X70" s="354"/>
    </row>
    <row r="71" spans="1:24" ht="15.75" thickBot="1" x14ac:dyDescent="0.3">
      <c r="F71" s="321"/>
      <c r="G71" s="370"/>
      <c r="J71" s="373"/>
      <c r="M71" s="389"/>
      <c r="P71" s="357"/>
      <c r="Q71" s="359"/>
      <c r="R71" s="386"/>
      <c r="T71" s="378"/>
      <c r="U71" s="381"/>
      <c r="V71" s="353"/>
      <c r="W71" s="353"/>
      <c r="X71" s="355"/>
    </row>
    <row r="72" spans="1:24" ht="37.5" customHeight="1" thickBot="1" x14ac:dyDescent="0.3">
      <c r="F72" s="321"/>
      <c r="G72" s="120"/>
      <c r="J72" s="120"/>
      <c r="M72" s="120"/>
      <c r="P72" s="220"/>
      <c r="Q72" s="53"/>
      <c r="R72" s="53"/>
      <c r="T72" s="121"/>
      <c r="U72" s="122"/>
      <c r="V72" s="123"/>
      <c r="W72" s="123"/>
      <c r="X72" s="122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W69:W71"/>
    <mergeCell ref="X69:X71"/>
    <mergeCell ref="P70:P71"/>
    <mergeCell ref="R70:R71"/>
    <mergeCell ref="J2:J3"/>
    <mergeCell ref="K2:L2"/>
    <mergeCell ref="J69:J71"/>
    <mergeCell ref="Q70:Q71"/>
    <mergeCell ref="V69:V71"/>
    <mergeCell ref="P2:R2"/>
    <mergeCell ref="T2:T3"/>
    <mergeCell ref="U2:U3"/>
    <mergeCell ref="V2:V3"/>
    <mergeCell ref="W2:W3"/>
    <mergeCell ref="X2:X3"/>
    <mergeCell ref="G69:G71"/>
    <mergeCell ref="M69:M71"/>
    <mergeCell ref="P69:R69"/>
    <mergeCell ref="T69:T71"/>
    <mergeCell ref="U69:U71"/>
    <mergeCell ref="A1:F2"/>
    <mergeCell ref="G1:O1"/>
    <mergeCell ref="G2:G3"/>
    <mergeCell ref="H2:I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DE10-16B2-45B6-BB05-864E9C0681AE}">
  <sheetPr>
    <tabColor theme="5" tint="0.79998168889431442"/>
    <pageSetUpPr fitToPage="1"/>
  </sheetPr>
  <dimension ref="A1:X41"/>
  <sheetViews>
    <sheetView zoomScale="125" zoomScaleNormal="125" workbookViewId="0">
      <selection activeCell="H7" sqref="H7"/>
    </sheetView>
  </sheetViews>
  <sheetFormatPr defaultRowHeight="15" x14ac:dyDescent="0.25"/>
  <cols>
    <col min="1" max="1" width="5.7109375" bestFit="1" customWidth="1"/>
    <col min="2" max="2" width="16.5703125" customWidth="1"/>
    <col min="3" max="3" width="4.85546875" style="231" customWidth="1"/>
    <col min="4" max="4" width="5.85546875" style="231" bestFit="1" customWidth="1"/>
    <col min="5" max="5" width="21.85546875" style="231" customWidth="1"/>
    <col min="6" max="6" width="8.42578125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3" width="4.28515625" customWidth="1"/>
    <col min="14" max="15" width="8.140625" style="231" customWidth="1"/>
    <col min="16" max="18" width="6.42578125" customWidth="1"/>
    <col min="19" max="19" width="5.7109375" style="23" customWidth="1"/>
    <col min="20" max="23" width="3.42578125" customWidth="1"/>
    <col min="24" max="24" width="8.42578125" customWidth="1"/>
  </cols>
  <sheetData>
    <row r="1" spans="1:24" ht="16.5" thickBot="1" x14ac:dyDescent="0.3">
      <c r="A1" s="334" t="s">
        <v>46</v>
      </c>
      <c r="B1" s="334"/>
      <c r="C1" s="334"/>
      <c r="D1" s="334"/>
      <c r="E1" s="334"/>
      <c r="F1" s="335"/>
      <c r="G1" s="338" t="s">
        <v>41</v>
      </c>
      <c r="H1" s="339"/>
      <c r="I1" s="339"/>
      <c r="J1" s="339"/>
      <c r="K1" s="339"/>
      <c r="L1" s="339"/>
      <c r="M1" s="339"/>
      <c r="N1" s="339"/>
      <c r="O1" s="340"/>
      <c r="P1" s="333"/>
      <c r="Q1" s="333"/>
      <c r="R1" s="333"/>
    </row>
    <row r="2" spans="1:24" ht="24.75" customHeight="1" thickBot="1" x14ac:dyDescent="0.3">
      <c r="A2" s="336"/>
      <c r="B2" s="336"/>
      <c r="C2" s="336"/>
      <c r="D2" s="336"/>
      <c r="E2" s="336"/>
      <c r="F2" s="337"/>
      <c r="G2" s="341" t="s">
        <v>18</v>
      </c>
      <c r="H2" s="343" t="s">
        <v>43</v>
      </c>
      <c r="I2" s="344"/>
      <c r="J2" s="345" t="s">
        <v>18</v>
      </c>
      <c r="K2" s="347" t="s">
        <v>42</v>
      </c>
      <c r="L2" s="348"/>
      <c r="M2" s="391" t="s">
        <v>18</v>
      </c>
      <c r="N2" s="393" t="s">
        <v>11</v>
      </c>
      <c r="O2" s="394"/>
      <c r="P2" s="360" t="s">
        <v>20</v>
      </c>
      <c r="Q2" s="395"/>
      <c r="R2" s="361"/>
      <c r="S2" s="212"/>
      <c r="T2" s="362" t="s">
        <v>14</v>
      </c>
      <c r="U2" s="364" t="s">
        <v>15</v>
      </c>
      <c r="V2" s="366" t="s">
        <v>16</v>
      </c>
      <c r="W2" s="366" t="s">
        <v>26</v>
      </c>
      <c r="X2" s="349" t="s">
        <v>45</v>
      </c>
    </row>
    <row r="3" spans="1:24" ht="22.5" customHeight="1" x14ac:dyDescent="0.25">
      <c r="A3" s="213" t="s">
        <v>0</v>
      </c>
      <c r="B3" s="214" t="s">
        <v>30</v>
      </c>
      <c r="C3" s="215" t="s">
        <v>2</v>
      </c>
      <c r="D3" s="216" t="s">
        <v>1</v>
      </c>
      <c r="E3" s="217" t="s">
        <v>40</v>
      </c>
      <c r="F3" s="218" t="s">
        <v>29</v>
      </c>
      <c r="G3" s="342"/>
      <c r="H3" s="202" t="s">
        <v>27</v>
      </c>
      <c r="I3" s="203" t="s">
        <v>28</v>
      </c>
      <c r="J3" s="346"/>
      <c r="K3" s="204" t="s">
        <v>27</v>
      </c>
      <c r="L3" s="205" t="s">
        <v>28</v>
      </c>
      <c r="M3" s="392"/>
      <c r="N3" s="290" t="s">
        <v>27</v>
      </c>
      <c r="O3" s="291" t="s">
        <v>28</v>
      </c>
      <c r="P3" s="210" t="s">
        <v>44</v>
      </c>
      <c r="Q3" s="211" t="s">
        <v>42</v>
      </c>
      <c r="R3" s="289" t="s">
        <v>11</v>
      </c>
      <c r="S3" s="196" t="s">
        <v>39</v>
      </c>
      <c r="T3" s="363"/>
      <c r="U3" s="365"/>
      <c r="V3" s="367"/>
      <c r="W3" s="367"/>
      <c r="X3" s="350"/>
    </row>
    <row r="4" spans="1:24" ht="5.25" customHeight="1" x14ac:dyDescent="0.25">
      <c r="A4" s="28"/>
      <c r="B4" s="32"/>
      <c r="C4" s="232"/>
      <c r="D4" s="233"/>
      <c r="E4" s="36"/>
      <c r="F4" s="234"/>
      <c r="G4" s="29"/>
      <c r="H4" s="98"/>
      <c r="I4" s="35"/>
      <c r="J4" s="29"/>
      <c r="K4" s="98"/>
      <c r="L4" s="35"/>
      <c r="M4" s="29"/>
      <c r="N4" s="98"/>
      <c r="O4" s="35"/>
      <c r="P4" s="35"/>
      <c r="Q4" s="35"/>
      <c r="R4" s="35"/>
      <c r="S4" s="86"/>
      <c r="T4" s="29"/>
      <c r="U4" s="30"/>
      <c r="V4" s="31"/>
      <c r="W4" s="31"/>
      <c r="X4" s="31"/>
    </row>
    <row r="5" spans="1:24" ht="20.100000000000001" customHeight="1" x14ac:dyDescent="0.25">
      <c r="A5" s="221"/>
      <c r="B5" s="222"/>
      <c r="C5" s="235"/>
      <c r="D5" s="235"/>
      <c r="E5" s="230"/>
      <c r="F5" s="224"/>
      <c r="G5" s="198"/>
      <c r="H5" s="109"/>
      <c r="I5" s="110"/>
      <c r="J5" s="200"/>
      <c r="K5" s="109"/>
      <c r="L5" s="110"/>
      <c r="M5" s="292"/>
      <c r="N5" s="109"/>
      <c r="O5" s="110"/>
      <c r="P5" s="207"/>
      <c r="Q5" s="209"/>
      <c r="R5" s="288"/>
      <c r="S5" s="197"/>
      <c r="T5" s="145"/>
      <c r="U5" s="146"/>
      <c r="V5" s="147"/>
      <c r="W5" s="147"/>
      <c r="X5" s="108"/>
    </row>
    <row r="6" spans="1:24" ht="20.100000000000001" customHeight="1" x14ac:dyDescent="0.25">
      <c r="A6" s="221"/>
      <c r="B6" s="222"/>
      <c r="C6" s="235"/>
      <c r="D6" s="235"/>
      <c r="E6" s="223"/>
      <c r="F6" s="224"/>
      <c r="G6" s="198"/>
      <c r="H6" s="109"/>
      <c r="I6" s="110"/>
      <c r="J6" s="200"/>
      <c r="K6" s="109"/>
      <c r="L6" s="110"/>
      <c r="M6" s="292"/>
      <c r="N6" s="109"/>
      <c r="O6" s="110"/>
      <c r="P6" s="207"/>
      <c r="Q6" s="209"/>
      <c r="R6" s="288"/>
      <c r="S6" s="197"/>
      <c r="T6" s="141"/>
      <c r="U6" s="142"/>
      <c r="V6" s="143"/>
      <c r="W6" s="143"/>
      <c r="X6" s="103"/>
    </row>
    <row r="7" spans="1:24" s="4" customFormat="1" ht="20.100000000000001" customHeight="1" x14ac:dyDescent="0.25">
      <c r="A7" s="221"/>
      <c r="B7" s="222"/>
      <c r="C7" s="235"/>
      <c r="D7" s="235"/>
      <c r="E7" s="225"/>
      <c r="F7" s="224"/>
      <c r="G7" s="198"/>
      <c r="H7" s="109"/>
      <c r="I7" s="110"/>
      <c r="J7" s="200"/>
      <c r="K7" s="109"/>
      <c r="L7" s="110"/>
      <c r="M7" s="292"/>
      <c r="N7" s="109"/>
      <c r="O7" s="110"/>
      <c r="P7" s="207"/>
      <c r="Q7" s="209"/>
      <c r="R7" s="288"/>
      <c r="S7" s="197"/>
      <c r="T7" s="141"/>
      <c r="U7" s="142"/>
      <c r="V7" s="143"/>
      <c r="W7" s="143"/>
      <c r="X7" s="103"/>
    </row>
    <row r="8" spans="1:24" ht="20.100000000000001" customHeight="1" x14ac:dyDescent="0.25">
      <c r="A8" s="226"/>
      <c r="B8" s="222"/>
      <c r="C8" s="227"/>
      <c r="D8" s="235"/>
      <c r="E8" s="228"/>
      <c r="F8" s="224"/>
      <c r="G8" s="198"/>
      <c r="H8" s="109"/>
      <c r="I8" s="110"/>
      <c r="J8" s="200"/>
      <c r="K8" s="109"/>
      <c r="L8" s="110"/>
      <c r="M8" s="292"/>
      <c r="N8" s="109"/>
      <c r="O8" s="110"/>
      <c r="P8" s="207"/>
      <c r="Q8" s="209"/>
      <c r="R8" s="288"/>
      <c r="S8" s="197"/>
      <c r="T8" s="141"/>
      <c r="U8" s="142"/>
      <c r="V8" s="143"/>
      <c r="W8" s="143"/>
      <c r="X8" s="103"/>
    </row>
    <row r="9" spans="1:24" ht="20.100000000000001" customHeight="1" x14ac:dyDescent="0.25">
      <c r="A9" s="226"/>
      <c r="B9" s="222"/>
      <c r="C9" s="227"/>
      <c r="D9" s="235"/>
      <c r="E9" s="229"/>
      <c r="F9" s="224"/>
      <c r="G9" s="199"/>
      <c r="H9" s="109"/>
      <c r="I9" s="110"/>
      <c r="J9" s="200"/>
      <c r="K9" s="109"/>
      <c r="L9" s="110"/>
      <c r="M9" s="292"/>
      <c r="N9" s="109"/>
      <c r="O9" s="110"/>
      <c r="P9" s="207"/>
      <c r="Q9" s="209"/>
      <c r="R9" s="288"/>
      <c r="S9" s="197"/>
      <c r="T9" s="141"/>
      <c r="U9" s="142"/>
      <c r="V9" s="143"/>
      <c r="W9" s="143"/>
      <c r="X9" s="103"/>
    </row>
    <row r="10" spans="1:24" ht="20.100000000000001" customHeight="1" x14ac:dyDescent="0.25">
      <c r="A10" s="226"/>
      <c r="B10" s="222"/>
      <c r="C10" s="227"/>
      <c r="D10" s="235"/>
      <c r="E10" s="229"/>
      <c r="F10" s="224"/>
      <c r="G10" s="199"/>
      <c r="H10" s="109"/>
      <c r="I10" s="110"/>
      <c r="J10" s="200"/>
      <c r="K10" s="109"/>
      <c r="L10" s="110"/>
      <c r="M10" s="292"/>
      <c r="N10" s="109"/>
      <c r="O10" s="110"/>
      <c r="P10" s="207"/>
      <c r="Q10" s="209"/>
      <c r="R10" s="288"/>
      <c r="S10" s="197"/>
      <c r="T10" s="141"/>
      <c r="U10" s="142"/>
      <c r="V10" s="143"/>
      <c r="W10" s="143"/>
      <c r="X10" s="103"/>
    </row>
    <row r="11" spans="1:24" ht="20.100000000000001" customHeight="1" x14ac:dyDescent="0.25">
      <c r="A11" s="221"/>
      <c r="B11" s="222"/>
      <c r="C11" s="235"/>
      <c r="D11" s="235"/>
      <c r="E11" s="230"/>
      <c r="F11" s="224"/>
      <c r="G11" s="199"/>
      <c r="H11" s="109"/>
      <c r="I11" s="110"/>
      <c r="J11" s="200"/>
      <c r="K11" s="109"/>
      <c r="L11" s="110"/>
      <c r="M11" s="292"/>
      <c r="N11" s="109"/>
      <c r="O11" s="110"/>
      <c r="P11" s="207"/>
      <c r="Q11" s="209"/>
      <c r="R11" s="288"/>
      <c r="S11" s="197"/>
      <c r="T11" s="145"/>
      <c r="U11" s="146"/>
      <c r="V11" s="147"/>
      <c r="W11" s="147"/>
      <c r="X11" s="108"/>
    </row>
    <row r="12" spans="1:24" ht="20.100000000000001" customHeight="1" x14ac:dyDescent="0.25">
      <c r="A12" s="221"/>
      <c r="B12" s="222"/>
      <c r="C12" s="235"/>
      <c r="D12" s="235"/>
      <c r="E12" s="230"/>
      <c r="F12" s="224"/>
      <c r="G12" s="198"/>
      <c r="H12" s="109"/>
      <c r="I12" s="110"/>
      <c r="J12" s="200"/>
      <c r="K12" s="109"/>
      <c r="L12" s="110"/>
      <c r="M12" s="292"/>
      <c r="N12" s="109"/>
      <c r="O12" s="110"/>
      <c r="P12" s="207"/>
      <c r="Q12" s="209"/>
      <c r="R12" s="288"/>
      <c r="S12" s="197"/>
      <c r="T12" s="145"/>
      <c r="U12" s="146"/>
      <c r="V12" s="147"/>
      <c r="W12" s="147"/>
      <c r="X12" s="108"/>
    </row>
    <row r="13" spans="1:24" ht="20.100000000000001" customHeight="1" x14ac:dyDescent="0.25">
      <c r="A13" s="221"/>
      <c r="B13" s="222"/>
      <c r="C13" s="235"/>
      <c r="D13" s="235"/>
      <c r="E13" s="223"/>
      <c r="F13" s="224"/>
      <c r="G13" s="198"/>
      <c r="H13" s="109"/>
      <c r="I13" s="110"/>
      <c r="J13" s="200"/>
      <c r="K13" s="109"/>
      <c r="L13" s="110"/>
      <c r="M13" s="292"/>
      <c r="N13" s="109"/>
      <c r="O13" s="110"/>
      <c r="P13" s="207"/>
      <c r="Q13" s="209"/>
      <c r="R13" s="288"/>
      <c r="S13" s="197"/>
      <c r="T13" s="141"/>
      <c r="U13" s="142"/>
      <c r="V13" s="143"/>
      <c r="W13" s="143"/>
      <c r="X13" s="103"/>
    </row>
    <row r="14" spans="1:24" s="4" customFormat="1" ht="20.100000000000001" customHeight="1" x14ac:dyDescent="0.25">
      <c r="A14" s="221"/>
      <c r="B14" s="222"/>
      <c r="C14" s="235"/>
      <c r="D14" s="235"/>
      <c r="E14" s="225"/>
      <c r="F14" s="224"/>
      <c r="G14" s="198"/>
      <c r="H14" s="109"/>
      <c r="I14" s="110"/>
      <c r="J14" s="200"/>
      <c r="K14" s="109"/>
      <c r="L14" s="110"/>
      <c r="M14" s="292"/>
      <c r="N14" s="109"/>
      <c r="O14" s="110"/>
      <c r="P14" s="207"/>
      <c r="Q14" s="209"/>
      <c r="R14" s="288"/>
      <c r="S14" s="197"/>
      <c r="T14" s="141"/>
      <c r="U14" s="142"/>
      <c r="V14" s="143"/>
      <c r="W14" s="143"/>
      <c r="X14" s="103"/>
    </row>
    <row r="15" spans="1:24" ht="20.100000000000001" customHeight="1" x14ac:dyDescent="0.25">
      <c r="A15" s="226"/>
      <c r="B15" s="222"/>
      <c r="C15" s="227"/>
      <c r="D15" s="235"/>
      <c r="E15" s="228"/>
      <c r="F15" s="224"/>
      <c r="G15" s="198"/>
      <c r="H15" s="109"/>
      <c r="I15" s="110"/>
      <c r="J15" s="200"/>
      <c r="K15" s="109"/>
      <c r="L15" s="110"/>
      <c r="M15" s="292"/>
      <c r="N15" s="109"/>
      <c r="O15" s="110"/>
      <c r="P15" s="207"/>
      <c r="Q15" s="209"/>
      <c r="R15" s="288"/>
      <c r="S15" s="197"/>
      <c r="T15" s="141"/>
      <c r="U15" s="142"/>
      <c r="V15" s="143"/>
      <c r="W15" s="143"/>
      <c r="X15" s="103"/>
    </row>
    <row r="16" spans="1:24" ht="20.100000000000001" customHeight="1" x14ac:dyDescent="0.25">
      <c r="A16" s="226"/>
      <c r="B16" s="222"/>
      <c r="C16" s="227"/>
      <c r="D16" s="235"/>
      <c r="E16" s="229"/>
      <c r="F16" s="224"/>
      <c r="G16" s="199"/>
      <c r="H16" s="109"/>
      <c r="I16" s="110"/>
      <c r="J16" s="200"/>
      <c r="K16" s="109"/>
      <c r="L16" s="110"/>
      <c r="M16" s="292"/>
      <c r="N16" s="109"/>
      <c r="O16" s="110"/>
      <c r="P16" s="207"/>
      <c r="Q16" s="209"/>
      <c r="R16" s="288"/>
      <c r="S16" s="197"/>
      <c r="T16" s="141"/>
      <c r="U16" s="142"/>
      <c r="V16" s="143"/>
      <c r="W16" s="143"/>
      <c r="X16" s="103"/>
    </row>
    <row r="17" spans="1:24" ht="20.100000000000001" customHeight="1" x14ac:dyDescent="0.25">
      <c r="A17" s="226"/>
      <c r="B17" s="222"/>
      <c r="C17" s="227"/>
      <c r="D17" s="235"/>
      <c r="E17" s="229"/>
      <c r="F17" s="224"/>
      <c r="G17" s="199"/>
      <c r="H17" s="109"/>
      <c r="I17" s="110"/>
      <c r="J17" s="200"/>
      <c r="K17" s="109"/>
      <c r="L17" s="110"/>
      <c r="M17" s="292"/>
      <c r="N17" s="109"/>
      <c r="O17" s="110"/>
      <c r="P17" s="207"/>
      <c r="Q17" s="209"/>
      <c r="R17" s="288"/>
      <c r="S17" s="197"/>
      <c r="T17" s="141"/>
      <c r="U17" s="142"/>
      <c r="V17" s="143"/>
      <c r="W17" s="143"/>
      <c r="X17" s="103"/>
    </row>
    <row r="18" spans="1:24" ht="20.100000000000001" customHeight="1" x14ac:dyDescent="0.25">
      <c r="A18" s="221"/>
      <c r="B18" s="222"/>
      <c r="C18" s="235"/>
      <c r="D18" s="235"/>
      <c r="E18" s="230"/>
      <c r="F18" s="224"/>
      <c r="G18" s="199"/>
      <c r="H18" s="109"/>
      <c r="I18" s="110"/>
      <c r="J18" s="200"/>
      <c r="K18" s="109"/>
      <c r="L18" s="110"/>
      <c r="M18" s="292"/>
      <c r="N18" s="109"/>
      <c r="O18" s="110"/>
      <c r="P18" s="207"/>
      <c r="Q18" s="209"/>
      <c r="R18" s="288"/>
      <c r="S18" s="197"/>
      <c r="T18" s="145"/>
      <c r="U18" s="146"/>
      <c r="V18" s="147"/>
      <c r="W18" s="147"/>
      <c r="X18" s="108"/>
    </row>
    <row r="19" spans="1:24" ht="20.100000000000001" customHeight="1" x14ac:dyDescent="0.25">
      <c r="A19" s="221"/>
      <c r="B19" s="222"/>
      <c r="C19" s="235"/>
      <c r="D19" s="235"/>
      <c r="E19" s="230"/>
      <c r="F19" s="224"/>
      <c r="G19" s="198"/>
      <c r="H19" s="109"/>
      <c r="I19" s="110"/>
      <c r="J19" s="200"/>
      <c r="K19" s="109"/>
      <c r="L19" s="110"/>
      <c r="M19" s="292"/>
      <c r="N19" s="109"/>
      <c r="O19" s="110"/>
      <c r="P19" s="207"/>
      <c r="Q19" s="209"/>
      <c r="R19" s="288"/>
      <c r="S19" s="197"/>
      <c r="T19" s="145"/>
      <c r="U19" s="146"/>
      <c r="V19" s="147"/>
      <c r="W19" s="147"/>
      <c r="X19" s="108"/>
    </row>
    <row r="20" spans="1:24" ht="20.100000000000001" customHeight="1" x14ac:dyDescent="0.25">
      <c r="A20" s="221"/>
      <c r="B20" s="222"/>
      <c r="C20" s="235"/>
      <c r="D20" s="235"/>
      <c r="E20" s="223"/>
      <c r="F20" s="224"/>
      <c r="G20" s="198"/>
      <c r="H20" s="109"/>
      <c r="I20" s="110"/>
      <c r="J20" s="200"/>
      <c r="K20" s="109"/>
      <c r="L20" s="110"/>
      <c r="M20" s="292"/>
      <c r="N20" s="109"/>
      <c r="O20" s="110"/>
      <c r="P20" s="207"/>
      <c r="Q20" s="209"/>
      <c r="R20" s="288"/>
      <c r="S20" s="197"/>
      <c r="T20" s="141"/>
      <c r="U20" s="142"/>
      <c r="V20" s="143"/>
      <c r="W20" s="143"/>
      <c r="X20" s="103"/>
    </row>
    <row r="21" spans="1:24" s="4" customFormat="1" ht="20.100000000000001" customHeight="1" x14ac:dyDescent="0.25">
      <c r="A21" s="221"/>
      <c r="B21" s="222"/>
      <c r="C21" s="235"/>
      <c r="D21" s="235"/>
      <c r="E21" s="225"/>
      <c r="F21" s="224"/>
      <c r="G21" s="198"/>
      <c r="H21" s="109"/>
      <c r="I21" s="110"/>
      <c r="J21" s="200"/>
      <c r="K21" s="109"/>
      <c r="L21" s="110"/>
      <c r="M21" s="292"/>
      <c r="N21" s="109"/>
      <c r="O21" s="110"/>
      <c r="P21" s="207"/>
      <c r="Q21" s="209"/>
      <c r="R21" s="288"/>
      <c r="S21" s="197"/>
      <c r="T21" s="141"/>
      <c r="U21" s="142"/>
      <c r="V21" s="143"/>
      <c r="W21" s="143"/>
      <c r="X21" s="103"/>
    </row>
    <row r="22" spans="1:24" ht="20.100000000000001" customHeight="1" x14ac:dyDescent="0.25">
      <c r="A22" s="226"/>
      <c r="B22" s="222"/>
      <c r="C22" s="227"/>
      <c r="D22" s="235"/>
      <c r="E22" s="228"/>
      <c r="F22" s="224"/>
      <c r="G22" s="198"/>
      <c r="H22" s="109"/>
      <c r="I22" s="110"/>
      <c r="J22" s="200"/>
      <c r="K22" s="109"/>
      <c r="L22" s="110"/>
      <c r="M22" s="292"/>
      <c r="N22" s="109"/>
      <c r="O22" s="110"/>
      <c r="P22" s="207"/>
      <c r="Q22" s="209"/>
      <c r="R22" s="288"/>
      <c r="S22" s="197"/>
      <c r="T22" s="141"/>
      <c r="U22" s="142"/>
      <c r="V22" s="143"/>
      <c r="W22" s="143"/>
      <c r="X22" s="103"/>
    </row>
    <row r="23" spans="1:24" ht="20.100000000000001" customHeight="1" x14ac:dyDescent="0.25">
      <c r="A23" s="226"/>
      <c r="B23" s="222"/>
      <c r="C23" s="227"/>
      <c r="D23" s="235"/>
      <c r="E23" s="229"/>
      <c r="F23" s="224"/>
      <c r="G23" s="199"/>
      <c r="H23" s="109"/>
      <c r="I23" s="110"/>
      <c r="J23" s="200"/>
      <c r="K23" s="109"/>
      <c r="L23" s="110"/>
      <c r="M23" s="292"/>
      <c r="N23" s="109"/>
      <c r="O23" s="110"/>
      <c r="P23" s="207"/>
      <c r="Q23" s="209"/>
      <c r="R23" s="288"/>
      <c r="S23" s="197"/>
      <c r="T23" s="141"/>
      <c r="U23" s="142"/>
      <c r="V23" s="143"/>
      <c r="W23" s="143"/>
      <c r="X23" s="103"/>
    </row>
    <row r="24" spans="1:24" ht="20.100000000000001" customHeight="1" x14ac:dyDescent="0.25">
      <c r="A24" s="221"/>
      <c r="B24" s="222"/>
      <c r="C24" s="235"/>
      <c r="D24" s="235"/>
      <c r="E24" s="230"/>
      <c r="F24" s="224"/>
      <c r="G24" s="199"/>
      <c r="H24" s="109"/>
      <c r="I24" s="110"/>
      <c r="J24" s="200"/>
      <c r="K24" s="109"/>
      <c r="L24" s="110"/>
      <c r="M24" s="292"/>
      <c r="N24" s="109"/>
      <c r="O24" s="110"/>
      <c r="P24" s="207"/>
      <c r="Q24" s="209"/>
      <c r="R24" s="288"/>
      <c r="S24" s="197"/>
      <c r="T24" s="145"/>
      <c r="U24" s="146"/>
      <c r="V24" s="147"/>
      <c r="W24" s="147"/>
      <c r="X24" s="108"/>
    </row>
    <row r="25" spans="1:24" ht="20.100000000000001" customHeight="1" x14ac:dyDescent="0.25">
      <c r="A25" s="221"/>
      <c r="B25" s="222"/>
      <c r="C25" s="235"/>
      <c r="D25" s="235"/>
      <c r="E25" s="230"/>
      <c r="F25" s="224"/>
      <c r="G25" s="198"/>
      <c r="H25" s="109"/>
      <c r="I25" s="110"/>
      <c r="J25" s="200"/>
      <c r="K25" s="109"/>
      <c r="L25" s="110"/>
      <c r="M25" s="292"/>
      <c r="N25" s="109"/>
      <c r="O25" s="110"/>
      <c r="P25" s="207"/>
      <c r="Q25" s="209"/>
      <c r="R25" s="288"/>
      <c r="S25" s="197"/>
      <c r="T25" s="145"/>
      <c r="U25" s="146"/>
      <c r="V25" s="147"/>
      <c r="W25" s="147"/>
      <c r="X25" s="108"/>
    </row>
    <row r="26" spans="1:24" ht="20.100000000000001" customHeight="1" x14ac:dyDescent="0.25">
      <c r="A26" s="221"/>
      <c r="B26" s="222"/>
      <c r="C26" s="235"/>
      <c r="D26" s="235"/>
      <c r="E26" s="223"/>
      <c r="F26" s="224"/>
      <c r="G26" s="198"/>
      <c r="H26" s="109"/>
      <c r="I26" s="110"/>
      <c r="J26" s="200"/>
      <c r="K26" s="109"/>
      <c r="L26" s="110"/>
      <c r="M26" s="292"/>
      <c r="N26" s="109"/>
      <c r="O26" s="110"/>
      <c r="P26" s="207"/>
      <c r="Q26" s="209"/>
      <c r="R26" s="288"/>
      <c r="S26" s="197"/>
      <c r="T26" s="141"/>
      <c r="U26" s="142"/>
      <c r="V26" s="143"/>
      <c r="W26" s="143"/>
      <c r="X26" s="103"/>
    </row>
    <row r="27" spans="1:24" s="4" customFormat="1" ht="20.100000000000001" customHeight="1" x14ac:dyDescent="0.25">
      <c r="A27" s="221"/>
      <c r="B27" s="222"/>
      <c r="C27" s="235"/>
      <c r="D27" s="235"/>
      <c r="E27" s="225"/>
      <c r="F27" s="224"/>
      <c r="G27" s="198"/>
      <c r="H27" s="109"/>
      <c r="I27" s="110"/>
      <c r="J27" s="200"/>
      <c r="K27" s="109"/>
      <c r="L27" s="110"/>
      <c r="M27" s="292"/>
      <c r="N27" s="109"/>
      <c r="O27" s="110"/>
      <c r="P27" s="207"/>
      <c r="Q27" s="209"/>
      <c r="R27" s="288"/>
      <c r="S27" s="197"/>
      <c r="T27" s="141"/>
      <c r="U27" s="142"/>
      <c r="V27" s="143"/>
      <c r="W27" s="143"/>
      <c r="X27" s="103"/>
    </row>
    <row r="28" spans="1:24" ht="20.100000000000001" customHeight="1" x14ac:dyDescent="0.25">
      <c r="A28" s="226"/>
      <c r="B28" s="222"/>
      <c r="C28" s="227"/>
      <c r="D28" s="235"/>
      <c r="E28" s="228"/>
      <c r="F28" s="224"/>
      <c r="G28" s="198"/>
      <c r="H28" s="109"/>
      <c r="I28" s="110"/>
      <c r="J28" s="200"/>
      <c r="K28" s="109"/>
      <c r="L28" s="110"/>
      <c r="M28" s="292"/>
      <c r="N28" s="109"/>
      <c r="O28" s="110"/>
      <c r="P28" s="207"/>
      <c r="Q28" s="209"/>
      <c r="R28" s="288"/>
      <c r="S28" s="197"/>
      <c r="T28" s="141"/>
      <c r="U28" s="142"/>
      <c r="V28" s="143"/>
      <c r="W28" s="143"/>
      <c r="X28" s="103"/>
    </row>
    <row r="29" spans="1:24" ht="5.25" customHeight="1" thickBot="1" x14ac:dyDescent="0.3">
      <c r="A29" s="28"/>
      <c r="B29" s="32"/>
      <c r="C29" s="232"/>
      <c r="D29" s="233"/>
      <c r="E29" s="36"/>
      <c r="F29" s="234"/>
      <c r="G29" s="35"/>
      <c r="H29" s="99"/>
      <c r="I29" s="45"/>
      <c r="J29" s="35"/>
      <c r="K29" s="99"/>
      <c r="L29" s="45"/>
      <c r="M29" s="35"/>
      <c r="N29" s="99"/>
      <c r="O29" s="45"/>
      <c r="P29" s="80"/>
      <c r="Q29" s="80"/>
      <c r="R29" s="80"/>
      <c r="S29" s="86"/>
      <c r="T29" s="29"/>
      <c r="U29" s="30"/>
      <c r="V29" s="31"/>
      <c r="W29" s="31"/>
      <c r="X29" s="31"/>
    </row>
    <row r="30" spans="1:24" ht="15" customHeight="1" thickBot="1" x14ac:dyDescent="0.3">
      <c r="B30" s="113"/>
      <c r="C30"/>
      <c r="E30" s="114"/>
      <c r="F30" s="219"/>
      <c r="G30" s="368" t="str">
        <f>G2</f>
        <v># Shot</v>
      </c>
      <c r="J30" s="371" t="str">
        <f>J2</f>
        <v># Shot</v>
      </c>
      <c r="M30" s="387" t="str">
        <f>M2</f>
        <v># Shot</v>
      </c>
      <c r="P30" s="374" t="s">
        <v>20</v>
      </c>
      <c r="Q30" s="390"/>
      <c r="R30" s="375"/>
      <c r="T30" s="376" t="str">
        <f>T2</f>
        <v>Bypass</v>
      </c>
      <c r="U30" s="379" t="str">
        <f>U2</f>
        <v>No Show</v>
      </c>
      <c r="V30" s="351" t="str">
        <f>V2</f>
        <v>Decline</v>
      </c>
      <c r="W30" s="351" t="str">
        <f>W2</f>
        <v>Duplicates</v>
      </c>
      <c r="X30" s="349" t="str">
        <f>X2</f>
        <v># Sales 
(if known)</v>
      </c>
    </row>
    <row r="31" spans="1:24" ht="15.75" customHeight="1" x14ac:dyDescent="0.25">
      <c r="F31" s="219"/>
      <c r="G31" s="369"/>
      <c r="J31" s="372"/>
      <c r="M31" s="388"/>
      <c r="P31" s="356" t="str">
        <f>P3</f>
        <v>Green 
Screen</v>
      </c>
      <c r="Q31" s="358" t="str">
        <f>Q3</f>
        <v>Star</v>
      </c>
      <c r="R31" s="385" t="str">
        <f>R3</f>
        <v>Private</v>
      </c>
      <c r="T31" s="377"/>
      <c r="U31" s="380"/>
      <c r="V31" s="352"/>
      <c r="W31" s="352"/>
      <c r="X31" s="354"/>
    </row>
    <row r="32" spans="1:24" ht="15.75" customHeight="1" thickBot="1" x14ac:dyDescent="0.3">
      <c r="F32" s="219"/>
      <c r="G32" s="370"/>
      <c r="J32" s="373"/>
      <c r="M32" s="389"/>
      <c r="P32" s="357"/>
      <c r="Q32" s="359"/>
      <c r="R32" s="386"/>
      <c r="T32" s="378"/>
      <c r="U32" s="381"/>
      <c r="V32" s="353"/>
      <c r="W32" s="353"/>
      <c r="X32" s="355"/>
    </row>
    <row r="33" spans="4:24" ht="37.5" customHeight="1" thickBot="1" x14ac:dyDescent="0.3">
      <c r="F33" s="219"/>
      <c r="G33" s="120"/>
      <c r="J33" s="120"/>
      <c r="M33" s="120"/>
      <c r="P33" s="220"/>
      <c r="Q33" s="53"/>
      <c r="R33" s="53"/>
      <c r="T33" s="121"/>
      <c r="U33" s="122"/>
      <c r="V33" s="123"/>
      <c r="W33" s="123"/>
      <c r="X33" s="122"/>
    </row>
    <row r="34" spans="4:24" ht="4.5" customHeight="1" x14ac:dyDescent="0.25"/>
    <row r="35" spans="4:24" ht="15.75" customHeight="1" thickBot="1" x14ac:dyDescent="0.3"/>
    <row r="36" spans="4:24" ht="27.75" customHeight="1" thickBot="1" x14ac:dyDescent="0.3">
      <c r="D36" s="329"/>
      <c r="E36" s="330" t="s">
        <v>63</v>
      </c>
      <c r="G36" s="331"/>
      <c r="H36" s="382" t="s">
        <v>64</v>
      </c>
      <c r="I36" s="383"/>
      <c r="O36" s="331"/>
      <c r="P36" s="382" t="s">
        <v>65</v>
      </c>
      <c r="Q36" s="383"/>
      <c r="T36" s="332"/>
      <c r="U36" s="382" t="s">
        <v>66</v>
      </c>
      <c r="V36" s="384"/>
      <c r="W36" s="383"/>
    </row>
    <row r="37" spans="4:24" ht="27.75" customHeight="1" x14ac:dyDescent="0.25"/>
    <row r="41" spans="4:24" ht="6" customHeight="1" x14ac:dyDescent="0.25"/>
  </sheetData>
  <mergeCells count="29">
    <mergeCell ref="H36:I36"/>
    <mergeCell ref="P36:Q36"/>
    <mergeCell ref="U36:W36"/>
    <mergeCell ref="G1:O1"/>
    <mergeCell ref="J30:J32"/>
    <mergeCell ref="M30:M32"/>
    <mergeCell ref="P30:R30"/>
    <mergeCell ref="P31:P32"/>
    <mergeCell ref="Q31:Q32"/>
    <mergeCell ref="R31:R32"/>
    <mergeCell ref="G30:G32"/>
    <mergeCell ref="T30:T32"/>
    <mergeCell ref="U30:U32"/>
    <mergeCell ref="X2:X3"/>
    <mergeCell ref="W30:W32"/>
    <mergeCell ref="X30:X32"/>
    <mergeCell ref="V30:V32"/>
    <mergeCell ref="T2:T3"/>
    <mergeCell ref="U2:U3"/>
    <mergeCell ref="V2:V3"/>
    <mergeCell ref="W2:W3"/>
    <mergeCell ref="A1:F2"/>
    <mergeCell ref="G2:G3"/>
    <mergeCell ref="H2:I2"/>
    <mergeCell ref="J2:J3"/>
    <mergeCell ref="K2:L2"/>
    <mergeCell ref="M2:M3"/>
    <mergeCell ref="N2:O2"/>
    <mergeCell ref="P2:R2"/>
  </mergeCells>
  <printOptions horizontalCentered="1"/>
  <pageMargins left="0.25" right="0.25" top="0.28999999999999998" bottom="0.21" header="0.3" footer="0.2"/>
  <pageSetup scale="92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zoomScale="125" zoomScaleNormal="125" workbookViewId="0">
      <selection activeCell="A4" sqref="A4:XFD4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24" bestFit="1" customWidth="1"/>
    <col min="4" max="4" width="5.85546875" style="24" bestFit="1" customWidth="1"/>
    <col min="5" max="5" width="17.42578125" style="24" customWidth="1"/>
    <col min="6" max="6" width="4.28515625" customWidth="1"/>
    <col min="7" max="8" width="9.140625" style="48" customWidth="1"/>
    <col min="9" max="10" width="3.42578125" customWidth="1"/>
    <col min="11" max="11" width="6.42578125" customWidth="1"/>
    <col min="12" max="12" width="8.42578125" bestFit="1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6"/>
      <c r="B1" s="65" t="s">
        <v>3</v>
      </c>
      <c r="C1" s="26"/>
      <c r="D1" s="26"/>
      <c r="E1" s="25"/>
      <c r="F1" s="396" t="s">
        <v>18</v>
      </c>
      <c r="G1" s="398" t="s">
        <v>25</v>
      </c>
      <c r="H1" s="399"/>
      <c r="I1" s="400" t="s">
        <v>19</v>
      </c>
      <c r="J1" s="402" t="s">
        <v>26</v>
      </c>
      <c r="K1" s="404" t="s">
        <v>20</v>
      </c>
      <c r="L1" s="26"/>
      <c r="M1" s="26"/>
      <c r="N1" s="362" t="s">
        <v>14</v>
      </c>
      <c r="O1" s="364" t="s">
        <v>15</v>
      </c>
      <c r="P1" s="364" t="s">
        <v>16</v>
      </c>
      <c r="Q1" s="364" t="s">
        <v>17</v>
      </c>
      <c r="R1" s="366" t="s">
        <v>23</v>
      </c>
    </row>
    <row r="2" spans="1:18" ht="22.5" customHeight="1" x14ac:dyDescent="0.25">
      <c r="A2" s="66" t="s">
        <v>0</v>
      </c>
      <c r="B2" s="67" t="s">
        <v>30</v>
      </c>
      <c r="C2" s="68" t="s">
        <v>2</v>
      </c>
      <c r="D2" s="69" t="s">
        <v>1</v>
      </c>
      <c r="E2" s="70" t="s">
        <v>31</v>
      </c>
      <c r="F2" s="397"/>
      <c r="G2" s="97" t="s">
        <v>27</v>
      </c>
      <c r="H2" s="41" t="s">
        <v>28</v>
      </c>
      <c r="I2" s="401"/>
      <c r="J2" s="403"/>
      <c r="K2" s="405"/>
      <c r="L2" s="77" t="s">
        <v>29</v>
      </c>
      <c r="M2" s="85" t="s">
        <v>21</v>
      </c>
      <c r="N2" s="363"/>
      <c r="O2" s="365"/>
      <c r="P2" s="365"/>
      <c r="Q2" s="365"/>
      <c r="R2" s="367"/>
    </row>
    <row r="3" spans="1:18" ht="5.25" customHeight="1" x14ac:dyDescent="0.25">
      <c r="A3" s="28"/>
      <c r="B3" s="32"/>
      <c r="C3" s="33"/>
      <c r="D3" s="34"/>
      <c r="E3" s="36"/>
      <c r="F3" s="35"/>
      <c r="G3" s="98"/>
      <c r="H3" s="35"/>
      <c r="I3" s="42"/>
      <c r="J3" s="43"/>
      <c r="K3" s="35"/>
      <c r="L3" s="78"/>
      <c r="M3" s="86"/>
      <c r="N3" s="29"/>
      <c r="O3" s="30"/>
      <c r="P3" s="30"/>
      <c r="Q3" s="30"/>
      <c r="R3" s="31"/>
    </row>
    <row r="4" spans="1:18" ht="30" customHeight="1" x14ac:dyDescent="0.25">
      <c r="A4" s="76">
        <v>0.375</v>
      </c>
      <c r="B4" s="38" t="s">
        <v>12</v>
      </c>
      <c r="C4" s="71">
        <v>30</v>
      </c>
      <c r="D4" s="72" t="s">
        <v>11</v>
      </c>
      <c r="E4" s="91" t="s">
        <v>24</v>
      </c>
      <c r="F4" s="100"/>
      <c r="G4" s="101"/>
      <c r="H4" s="102"/>
      <c r="I4" s="74"/>
      <c r="J4" s="75" t="s">
        <v>22</v>
      </c>
      <c r="K4" s="79" t="s">
        <v>22</v>
      </c>
      <c r="L4" s="81" t="s">
        <v>13</v>
      </c>
      <c r="M4" s="87" t="s">
        <v>22</v>
      </c>
      <c r="N4" s="89"/>
      <c r="O4" s="73"/>
      <c r="P4" s="73"/>
      <c r="Q4" s="73"/>
      <c r="R4" s="90"/>
    </row>
    <row r="5" spans="1:18" s="4" customFormat="1" ht="22.5" customHeight="1" x14ac:dyDescent="0.25">
      <c r="A5" s="7">
        <v>0.38541666666666669</v>
      </c>
      <c r="B5" s="37" t="s">
        <v>5</v>
      </c>
      <c r="C5" s="27">
        <v>25</v>
      </c>
      <c r="D5" s="27" t="s">
        <v>6</v>
      </c>
      <c r="E5" s="93"/>
      <c r="F5" s="103"/>
      <c r="G5" s="104"/>
      <c r="H5" s="105"/>
      <c r="I5" s="106"/>
      <c r="J5" s="107"/>
      <c r="K5" s="108"/>
      <c r="L5" s="83" t="s">
        <v>9</v>
      </c>
      <c r="M5" s="88">
        <f>A5+TIME(2,0,0)</f>
        <v>0.46875</v>
      </c>
      <c r="N5" s="5"/>
      <c r="O5" s="7"/>
      <c r="P5" s="7"/>
      <c r="Q5" s="7"/>
      <c r="R5" s="8"/>
    </row>
    <row r="6" spans="1:18" s="4" customFormat="1" ht="22.5" customHeight="1" x14ac:dyDescent="0.25">
      <c r="A6" s="7">
        <v>0.39583333333333331</v>
      </c>
      <c r="B6" s="37" t="s">
        <v>5</v>
      </c>
      <c r="C6" s="27">
        <v>25</v>
      </c>
      <c r="D6" s="27" t="s">
        <v>6</v>
      </c>
      <c r="E6" s="93"/>
      <c r="F6" s="103"/>
      <c r="G6" s="104"/>
      <c r="H6" s="105"/>
      <c r="I6" s="106"/>
      <c r="J6" s="107"/>
      <c r="K6" s="108"/>
      <c r="L6" s="83" t="s">
        <v>10</v>
      </c>
      <c r="M6" s="88">
        <f t="shared" ref="M6:M30" si="0">A6+TIME(2,0,0)</f>
        <v>0.47916666666666663</v>
      </c>
      <c r="N6" s="5"/>
      <c r="O6" s="7"/>
      <c r="P6" s="7"/>
      <c r="Q6" s="7"/>
      <c r="R6" s="8"/>
    </row>
    <row r="7" spans="1:18" ht="21.75" customHeight="1" x14ac:dyDescent="0.25">
      <c r="A7" s="39">
        <v>0.40625</v>
      </c>
      <c r="B7" s="37" t="s">
        <v>5</v>
      </c>
      <c r="C7" s="40">
        <v>25</v>
      </c>
      <c r="D7" s="27" t="s">
        <v>6</v>
      </c>
      <c r="E7" s="94"/>
      <c r="F7" s="103"/>
      <c r="G7" s="104"/>
      <c r="H7" s="105"/>
      <c r="I7" s="106"/>
      <c r="J7" s="107"/>
      <c r="K7" s="108"/>
      <c r="L7" s="84" t="s">
        <v>8</v>
      </c>
      <c r="M7" s="88">
        <f t="shared" si="0"/>
        <v>0.48958333333333331</v>
      </c>
      <c r="N7" s="5"/>
      <c r="O7" s="7"/>
      <c r="P7" s="7"/>
      <c r="Q7" s="7"/>
      <c r="R7" s="8"/>
    </row>
    <row r="8" spans="1:18" ht="21.75" customHeight="1" x14ac:dyDescent="0.25">
      <c r="A8" s="39">
        <v>0.41666666666666669</v>
      </c>
      <c r="B8" s="37" t="s">
        <v>5</v>
      </c>
      <c r="C8" s="40">
        <v>35</v>
      </c>
      <c r="D8" s="27" t="s">
        <v>6</v>
      </c>
      <c r="E8" s="95"/>
      <c r="F8" s="108"/>
      <c r="G8" s="104"/>
      <c r="H8" s="105"/>
      <c r="I8" s="106"/>
      <c r="J8" s="107"/>
      <c r="K8" s="108"/>
      <c r="L8" s="84" t="s">
        <v>7</v>
      </c>
      <c r="M8" s="88">
        <f t="shared" si="0"/>
        <v>0.5</v>
      </c>
      <c r="N8" s="5"/>
      <c r="O8" s="7"/>
      <c r="P8" s="7"/>
      <c r="Q8" s="7"/>
      <c r="R8" s="8"/>
    </row>
    <row r="9" spans="1:18" ht="21.75" customHeight="1" x14ac:dyDescent="0.25">
      <c r="A9" s="7">
        <v>0.42708333333333331</v>
      </c>
      <c r="B9" s="37" t="s">
        <v>5</v>
      </c>
      <c r="C9" s="27">
        <v>35</v>
      </c>
      <c r="D9" s="27" t="s">
        <v>6</v>
      </c>
      <c r="E9" s="96"/>
      <c r="F9" s="108"/>
      <c r="G9" s="104"/>
      <c r="H9" s="105"/>
      <c r="I9" s="106"/>
      <c r="J9" s="107"/>
      <c r="K9" s="108"/>
      <c r="L9" s="84" t="s">
        <v>8</v>
      </c>
      <c r="M9" s="88">
        <f t="shared" si="0"/>
        <v>0.51041666666666663</v>
      </c>
      <c r="N9" s="9"/>
      <c r="O9" s="10"/>
      <c r="P9" s="10"/>
      <c r="Q9" s="10"/>
      <c r="R9" s="11"/>
    </row>
    <row r="10" spans="1:18" ht="21" customHeight="1" x14ac:dyDescent="0.25">
      <c r="A10" s="7">
        <v>0.4375</v>
      </c>
      <c r="B10" s="37" t="s">
        <v>5</v>
      </c>
      <c r="C10" s="27">
        <v>35</v>
      </c>
      <c r="D10" s="27" t="s">
        <v>6</v>
      </c>
      <c r="E10" s="96"/>
      <c r="F10" s="103"/>
      <c r="G10" s="104"/>
      <c r="H10" s="105"/>
      <c r="I10" s="106"/>
      <c r="J10" s="107"/>
      <c r="K10" s="108"/>
      <c r="L10" s="84" t="s">
        <v>7</v>
      </c>
      <c r="M10" s="88">
        <f t="shared" si="0"/>
        <v>0.52083333333333337</v>
      </c>
      <c r="N10" s="9"/>
      <c r="O10" s="10"/>
      <c r="P10" s="10"/>
      <c r="Q10" s="10"/>
      <c r="R10" s="11"/>
    </row>
    <row r="11" spans="1:18" ht="22.5" customHeight="1" x14ac:dyDescent="0.25">
      <c r="A11" s="39">
        <v>0.44791666666666669</v>
      </c>
      <c r="B11" s="37" t="s">
        <v>5</v>
      </c>
      <c r="C11" s="27">
        <v>25</v>
      </c>
      <c r="D11" s="27" t="s">
        <v>6</v>
      </c>
      <c r="E11" s="92"/>
      <c r="F11" s="103"/>
      <c r="G11" s="104"/>
      <c r="H11" s="105"/>
      <c r="I11" s="106"/>
      <c r="J11" s="107"/>
      <c r="K11" s="108"/>
      <c r="L11" s="82" t="s">
        <v>9</v>
      </c>
      <c r="M11" s="88">
        <f t="shared" si="0"/>
        <v>0.53125</v>
      </c>
      <c r="N11" s="5"/>
      <c r="O11" s="7"/>
      <c r="P11" s="7"/>
      <c r="Q11" s="7"/>
      <c r="R11" s="8"/>
    </row>
    <row r="12" spans="1:18" s="4" customFormat="1" ht="22.5" customHeight="1" x14ac:dyDescent="0.25">
      <c r="A12" s="7">
        <v>0.45833333333333331</v>
      </c>
      <c r="B12" s="37" t="s">
        <v>5</v>
      </c>
      <c r="C12" s="27">
        <v>25</v>
      </c>
      <c r="D12" s="27" t="s">
        <v>6</v>
      </c>
      <c r="E12" s="93"/>
      <c r="F12" s="103"/>
      <c r="G12" s="109"/>
      <c r="H12" s="110"/>
      <c r="I12" s="111"/>
      <c r="J12" s="112"/>
      <c r="K12" s="103"/>
      <c r="L12" s="83" t="s">
        <v>10</v>
      </c>
      <c r="M12" s="88">
        <f t="shared" si="0"/>
        <v>0.54166666666666663</v>
      </c>
      <c r="N12" s="5"/>
      <c r="O12" s="7"/>
      <c r="P12" s="7"/>
      <c r="Q12" s="7"/>
      <c r="R12" s="8"/>
    </row>
    <row r="13" spans="1:18" ht="21.75" customHeight="1" x14ac:dyDescent="0.25">
      <c r="A13" s="7">
        <v>0.46875</v>
      </c>
      <c r="B13" s="37" t="s">
        <v>5</v>
      </c>
      <c r="C13" s="40">
        <v>25</v>
      </c>
      <c r="D13" s="27" t="s">
        <v>6</v>
      </c>
      <c r="E13" s="94"/>
      <c r="F13" s="103"/>
      <c r="G13" s="104"/>
      <c r="H13" s="105"/>
      <c r="I13" s="106"/>
      <c r="J13" s="107"/>
      <c r="K13" s="108"/>
      <c r="L13" s="84" t="s">
        <v>8</v>
      </c>
      <c r="M13" s="88">
        <f t="shared" si="0"/>
        <v>0.55208333333333337</v>
      </c>
      <c r="N13" s="5"/>
      <c r="O13" s="7"/>
      <c r="P13" s="7"/>
      <c r="Q13" s="7"/>
      <c r="R13" s="8"/>
    </row>
    <row r="14" spans="1:18" ht="21.75" customHeight="1" x14ac:dyDescent="0.25">
      <c r="A14" s="7">
        <v>0.39583333333333331</v>
      </c>
      <c r="B14" s="37" t="s">
        <v>5</v>
      </c>
      <c r="C14" s="40">
        <v>35</v>
      </c>
      <c r="D14" s="27" t="s">
        <v>6</v>
      </c>
      <c r="E14" s="95"/>
      <c r="F14" s="108"/>
      <c r="G14" s="109"/>
      <c r="H14" s="110"/>
      <c r="I14" s="111"/>
      <c r="J14" s="112"/>
      <c r="K14" s="103"/>
      <c r="L14" s="84" t="s">
        <v>7</v>
      </c>
      <c r="M14" s="88">
        <f t="shared" si="0"/>
        <v>0.47916666666666663</v>
      </c>
      <c r="N14" s="5"/>
      <c r="O14" s="7"/>
      <c r="P14" s="7"/>
      <c r="Q14" s="7"/>
      <c r="R14" s="8"/>
    </row>
    <row r="15" spans="1:18" ht="21.75" customHeight="1" x14ac:dyDescent="0.25">
      <c r="A15" s="39">
        <v>0.40625</v>
      </c>
      <c r="B15" s="37" t="s">
        <v>5</v>
      </c>
      <c r="C15" s="27">
        <v>35</v>
      </c>
      <c r="D15" s="27" t="s">
        <v>6</v>
      </c>
      <c r="E15" s="96"/>
      <c r="F15" s="108"/>
      <c r="G15" s="109"/>
      <c r="H15" s="110"/>
      <c r="I15" s="106"/>
      <c r="J15" s="107"/>
      <c r="K15" s="108"/>
      <c r="L15" s="84" t="s">
        <v>8</v>
      </c>
      <c r="M15" s="88">
        <f t="shared" si="0"/>
        <v>0.48958333333333331</v>
      </c>
      <c r="N15" s="9"/>
      <c r="O15" s="10"/>
      <c r="P15" s="10"/>
      <c r="Q15" s="10"/>
      <c r="R15" s="11"/>
    </row>
    <row r="16" spans="1:18" ht="21" customHeight="1" x14ac:dyDescent="0.25">
      <c r="A16" s="7">
        <v>0.125</v>
      </c>
      <c r="B16" s="37" t="s">
        <v>5</v>
      </c>
      <c r="C16" s="27">
        <v>35</v>
      </c>
      <c r="D16" s="27" t="s">
        <v>6</v>
      </c>
      <c r="E16" s="96"/>
      <c r="F16" s="103"/>
      <c r="G16" s="109"/>
      <c r="H16" s="110"/>
      <c r="I16" s="106"/>
      <c r="J16" s="107"/>
      <c r="K16" s="108"/>
      <c r="L16" s="84" t="s">
        <v>7</v>
      </c>
      <c r="M16" s="88">
        <f t="shared" si="0"/>
        <v>0.20833333333333331</v>
      </c>
      <c r="N16" s="9"/>
      <c r="O16" s="10"/>
      <c r="P16" s="10"/>
      <c r="Q16" s="10"/>
      <c r="R16" s="11"/>
    </row>
    <row r="17" spans="1:18" ht="21" customHeight="1" x14ac:dyDescent="0.25">
      <c r="A17" s="7">
        <v>0.38541666666666669</v>
      </c>
      <c r="B17" s="37" t="s">
        <v>5</v>
      </c>
      <c r="C17" s="27">
        <v>35</v>
      </c>
      <c r="D17" s="27" t="s">
        <v>6</v>
      </c>
      <c r="E17" s="96"/>
      <c r="F17" s="103"/>
      <c r="G17" s="109"/>
      <c r="H17" s="110"/>
      <c r="I17" s="106"/>
      <c r="J17" s="107"/>
      <c r="K17" s="108"/>
      <c r="L17" s="84" t="s">
        <v>4</v>
      </c>
      <c r="M17" s="88">
        <f t="shared" si="0"/>
        <v>0.46875</v>
      </c>
      <c r="N17" s="5"/>
      <c r="O17" s="7"/>
      <c r="P17" s="7"/>
      <c r="Q17" s="7"/>
      <c r="R17" s="8"/>
    </row>
    <row r="18" spans="1:18" ht="22.5" customHeight="1" x14ac:dyDescent="0.25">
      <c r="A18" s="7">
        <v>0.39583333333333331</v>
      </c>
      <c r="B18" s="37" t="s">
        <v>5</v>
      </c>
      <c r="C18" s="27">
        <v>25</v>
      </c>
      <c r="D18" s="27" t="s">
        <v>6</v>
      </c>
      <c r="E18" s="92"/>
      <c r="F18" s="103"/>
      <c r="G18" s="104"/>
      <c r="H18" s="105"/>
      <c r="I18" s="111"/>
      <c r="J18" s="112"/>
      <c r="K18" s="103"/>
      <c r="L18" s="82" t="s">
        <v>9</v>
      </c>
      <c r="M18" s="88">
        <f t="shared" si="0"/>
        <v>0.47916666666666663</v>
      </c>
      <c r="N18" s="5"/>
      <c r="O18" s="7"/>
      <c r="P18" s="7"/>
      <c r="Q18" s="7"/>
      <c r="R18" s="8"/>
    </row>
    <row r="19" spans="1:18" s="4" customFormat="1" ht="22.5" customHeight="1" x14ac:dyDescent="0.25">
      <c r="A19" s="39">
        <v>0.40625</v>
      </c>
      <c r="B19" s="37" t="s">
        <v>5</v>
      </c>
      <c r="C19" s="27">
        <v>25</v>
      </c>
      <c r="D19" s="27" t="s">
        <v>6</v>
      </c>
      <c r="E19" s="93"/>
      <c r="F19" s="103"/>
      <c r="G19" s="104"/>
      <c r="H19" s="105"/>
      <c r="I19" s="111"/>
      <c r="J19" s="112"/>
      <c r="K19" s="103"/>
      <c r="L19" s="83" t="s">
        <v>10</v>
      </c>
      <c r="M19" s="88">
        <f t="shared" si="0"/>
        <v>0.48958333333333331</v>
      </c>
      <c r="N19" s="5"/>
      <c r="O19" s="7"/>
      <c r="P19" s="7"/>
      <c r="Q19" s="7"/>
      <c r="R19" s="8"/>
    </row>
    <row r="20" spans="1:18" ht="21.75" customHeight="1" x14ac:dyDescent="0.25">
      <c r="A20" s="39">
        <v>0.5</v>
      </c>
      <c r="B20" s="37" t="s">
        <v>5</v>
      </c>
      <c r="C20" s="40">
        <v>25</v>
      </c>
      <c r="D20" s="27" t="s">
        <v>6</v>
      </c>
      <c r="E20" s="94"/>
      <c r="F20" s="103"/>
      <c r="G20" s="109"/>
      <c r="H20" s="110"/>
      <c r="I20" s="111"/>
      <c r="J20" s="112"/>
      <c r="K20" s="103"/>
      <c r="L20" s="84" t="s">
        <v>8</v>
      </c>
      <c r="M20" s="88">
        <f t="shared" si="0"/>
        <v>0.58333333333333337</v>
      </c>
      <c r="N20" s="5"/>
      <c r="O20" s="7"/>
      <c r="P20" s="7"/>
      <c r="Q20" s="7"/>
      <c r="R20" s="8"/>
    </row>
    <row r="21" spans="1:18" ht="21.75" customHeight="1" x14ac:dyDescent="0.25">
      <c r="A21" s="39">
        <v>4.1666666666666664E-2</v>
      </c>
      <c r="B21" s="37" t="s">
        <v>5</v>
      </c>
      <c r="C21" s="40">
        <v>35</v>
      </c>
      <c r="D21" s="27" t="s">
        <v>6</v>
      </c>
      <c r="E21" s="95"/>
      <c r="F21" s="108"/>
      <c r="G21" s="109"/>
      <c r="H21" s="110"/>
      <c r="I21" s="106"/>
      <c r="J21" s="107"/>
      <c r="K21" s="108"/>
      <c r="L21" s="84" t="s">
        <v>7</v>
      </c>
      <c r="M21" s="88">
        <f t="shared" si="0"/>
        <v>0.125</v>
      </c>
      <c r="N21" s="5"/>
      <c r="O21" s="7"/>
      <c r="P21" s="7"/>
      <c r="Q21" s="7"/>
      <c r="R21" s="8"/>
    </row>
    <row r="22" spans="1:18" ht="21.75" customHeight="1" x14ac:dyDescent="0.25">
      <c r="A22" s="7">
        <v>8.3333333333333329E-2</v>
      </c>
      <c r="B22" s="37" t="s">
        <v>5</v>
      </c>
      <c r="C22" s="27">
        <v>35</v>
      </c>
      <c r="D22" s="27" t="s">
        <v>6</v>
      </c>
      <c r="E22" s="96"/>
      <c r="F22" s="108"/>
      <c r="G22" s="109"/>
      <c r="H22" s="110"/>
      <c r="I22" s="106"/>
      <c r="J22" s="107"/>
      <c r="K22" s="108"/>
      <c r="L22" s="84" t="s">
        <v>8</v>
      </c>
      <c r="M22" s="88">
        <f t="shared" si="0"/>
        <v>0.16666666666666666</v>
      </c>
      <c r="N22" s="9"/>
      <c r="O22" s="10"/>
      <c r="P22" s="10"/>
      <c r="Q22" s="10"/>
      <c r="R22" s="11"/>
    </row>
    <row r="23" spans="1:18" ht="21" customHeight="1" x14ac:dyDescent="0.25">
      <c r="A23" s="7">
        <v>0.125</v>
      </c>
      <c r="B23" s="37" t="s">
        <v>5</v>
      </c>
      <c r="C23" s="27">
        <v>35</v>
      </c>
      <c r="D23" s="27" t="s">
        <v>6</v>
      </c>
      <c r="E23" s="96"/>
      <c r="F23" s="103"/>
      <c r="G23" s="109"/>
      <c r="H23" s="110"/>
      <c r="I23" s="106"/>
      <c r="J23" s="107"/>
      <c r="K23" s="108"/>
      <c r="L23" s="84" t="s">
        <v>7</v>
      </c>
      <c r="M23" s="88">
        <f t="shared" si="0"/>
        <v>0.20833333333333331</v>
      </c>
      <c r="N23" s="9"/>
      <c r="O23" s="10"/>
      <c r="P23" s="10"/>
      <c r="Q23" s="10"/>
      <c r="R23" s="11"/>
    </row>
    <row r="24" spans="1:18" ht="22.5" customHeight="1" x14ac:dyDescent="0.25">
      <c r="A24" s="7">
        <v>0.41666666666666669</v>
      </c>
      <c r="B24" s="37" t="s">
        <v>5</v>
      </c>
      <c r="C24" s="27">
        <v>25</v>
      </c>
      <c r="D24" s="27" t="s">
        <v>6</v>
      </c>
      <c r="E24" s="92"/>
      <c r="F24" s="103"/>
      <c r="G24" s="104"/>
      <c r="H24" s="105"/>
      <c r="I24" s="111"/>
      <c r="J24" s="112"/>
      <c r="K24" s="103"/>
      <c r="L24" s="82" t="s">
        <v>9</v>
      </c>
      <c r="M24" s="88">
        <f t="shared" si="0"/>
        <v>0.5</v>
      </c>
      <c r="N24" s="5"/>
      <c r="O24" s="7"/>
      <c r="P24" s="7"/>
      <c r="Q24" s="7"/>
      <c r="R24" s="8"/>
    </row>
    <row r="25" spans="1:18" s="4" customFormat="1" ht="22.5" customHeight="1" x14ac:dyDescent="0.25">
      <c r="A25" s="7">
        <v>0.45833333333333331</v>
      </c>
      <c r="B25" s="37" t="s">
        <v>5</v>
      </c>
      <c r="C25" s="27">
        <v>25</v>
      </c>
      <c r="D25" s="27" t="s">
        <v>6</v>
      </c>
      <c r="E25" s="93"/>
      <c r="F25" s="103"/>
      <c r="G25" s="104"/>
      <c r="H25" s="105"/>
      <c r="I25" s="111"/>
      <c r="J25" s="112"/>
      <c r="K25" s="103"/>
      <c r="L25" s="83" t="s">
        <v>10</v>
      </c>
      <c r="M25" s="88">
        <f t="shared" si="0"/>
        <v>0.54166666666666663</v>
      </c>
      <c r="N25" s="5"/>
      <c r="O25" s="7"/>
      <c r="P25" s="7"/>
      <c r="Q25" s="7"/>
      <c r="R25" s="8"/>
    </row>
    <row r="26" spans="1:18" ht="21.75" customHeight="1" x14ac:dyDescent="0.25">
      <c r="A26" s="39">
        <v>0.5</v>
      </c>
      <c r="B26" s="37" t="s">
        <v>5</v>
      </c>
      <c r="C26" s="40">
        <v>25</v>
      </c>
      <c r="D26" s="27" t="s">
        <v>6</v>
      </c>
      <c r="E26" s="94"/>
      <c r="F26" s="103"/>
      <c r="G26" s="104"/>
      <c r="H26" s="105"/>
      <c r="I26" s="106"/>
      <c r="J26" s="107"/>
      <c r="K26" s="108"/>
      <c r="L26" s="84" t="s">
        <v>8</v>
      </c>
      <c r="M26" s="88">
        <f t="shared" si="0"/>
        <v>0.58333333333333337</v>
      </c>
      <c r="N26" s="5"/>
      <c r="O26" s="7"/>
      <c r="P26" s="7"/>
      <c r="Q26" s="7"/>
      <c r="R26" s="8"/>
    </row>
    <row r="27" spans="1:18" ht="21.75" customHeight="1" x14ac:dyDescent="0.25">
      <c r="A27" s="39">
        <v>4.1666666666666664E-2</v>
      </c>
      <c r="B27" s="37" t="s">
        <v>5</v>
      </c>
      <c r="C27" s="40">
        <v>35</v>
      </c>
      <c r="D27" s="27" t="s">
        <v>6</v>
      </c>
      <c r="E27" s="95"/>
      <c r="F27" s="108"/>
      <c r="G27" s="109"/>
      <c r="H27" s="110"/>
      <c r="I27" s="111"/>
      <c r="J27" s="112"/>
      <c r="K27" s="103"/>
      <c r="L27" s="84" t="s">
        <v>7</v>
      </c>
      <c r="M27" s="88">
        <f t="shared" si="0"/>
        <v>0.125</v>
      </c>
      <c r="N27" s="5"/>
      <c r="O27" s="7"/>
      <c r="P27" s="7"/>
      <c r="Q27" s="7"/>
      <c r="R27" s="8"/>
    </row>
    <row r="28" spans="1:18" ht="21.75" customHeight="1" x14ac:dyDescent="0.25">
      <c r="A28" s="7">
        <v>8.3333333333333329E-2</v>
      </c>
      <c r="B28" s="37" t="s">
        <v>5</v>
      </c>
      <c r="C28" s="27">
        <v>35</v>
      </c>
      <c r="D28" s="27" t="s">
        <v>6</v>
      </c>
      <c r="E28" s="96"/>
      <c r="F28" s="108"/>
      <c r="G28" s="104"/>
      <c r="H28" s="105"/>
      <c r="I28" s="106"/>
      <c r="J28" s="107"/>
      <c r="K28" s="108"/>
      <c r="L28" s="84" t="s">
        <v>8</v>
      </c>
      <c r="M28" s="88">
        <f t="shared" si="0"/>
        <v>0.16666666666666666</v>
      </c>
      <c r="N28" s="9"/>
      <c r="O28" s="10"/>
      <c r="P28" s="10"/>
      <c r="Q28" s="10"/>
      <c r="R28" s="11"/>
    </row>
    <row r="29" spans="1:18" ht="21" customHeight="1" x14ac:dyDescent="0.25">
      <c r="A29" s="7">
        <v>0.125</v>
      </c>
      <c r="B29" s="37" t="s">
        <v>5</v>
      </c>
      <c r="C29" s="27">
        <v>35</v>
      </c>
      <c r="D29" s="27" t="s">
        <v>6</v>
      </c>
      <c r="E29" s="96"/>
      <c r="F29" s="103"/>
      <c r="G29" s="109"/>
      <c r="H29" s="110"/>
      <c r="I29" s="106"/>
      <c r="J29" s="107"/>
      <c r="K29" s="108"/>
      <c r="L29" s="84" t="s">
        <v>7</v>
      </c>
      <c r="M29" s="88">
        <f t="shared" si="0"/>
        <v>0.20833333333333331</v>
      </c>
      <c r="N29" s="9"/>
      <c r="O29" s="10"/>
      <c r="P29" s="10"/>
      <c r="Q29" s="10"/>
      <c r="R29" s="11"/>
    </row>
    <row r="30" spans="1:18" ht="21" customHeight="1" x14ac:dyDescent="0.25">
      <c r="A30" s="7">
        <v>0.16666666666666666</v>
      </c>
      <c r="B30" s="37" t="s">
        <v>5</v>
      </c>
      <c r="C30" s="27">
        <v>35</v>
      </c>
      <c r="D30" s="27" t="s">
        <v>6</v>
      </c>
      <c r="E30" s="96"/>
      <c r="F30" s="103"/>
      <c r="G30" s="109"/>
      <c r="H30" s="110"/>
      <c r="I30" s="111"/>
      <c r="J30" s="112"/>
      <c r="K30" s="103"/>
      <c r="L30" s="84" t="s">
        <v>4</v>
      </c>
      <c r="M30" s="88">
        <f t="shared" si="0"/>
        <v>0.25</v>
      </c>
      <c r="N30" s="5"/>
      <c r="O30" s="7"/>
      <c r="P30" s="7"/>
      <c r="Q30" s="7"/>
      <c r="R30" s="8"/>
    </row>
    <row r="31" spans="1:18" ht="5.25" customHeight="1" thickBot="1" x14ac:dyDescent="0.3">
      <c r="A31" s="28"/>
      <c r="B31" s="32"/>
      <c r="C31" s="33"/>
      <c r="D31" s="34"/>
      <c r="E31" s="36"/>
      <c r="F31" s="35"/>
      <c r="G31" s="99"/>
      <c r="H31" s="45"/>
      <c r="I31" s="46"/>
      <c r="J31" s="47"/>
      <c r="K31" s="80"/>
      <c r="L31" s="78"/>
      <c r="M31" s="86"/>
      <c r="N31" s="29"/>
      <c r="O31" s="30"/>
      <c r="P31" s="30"/>
      <c r="Q31" s="30"/>
      <c r="R31" s="31"/>
    </row>
    <row r="32" spans="1:18" ht="15" customHeight="1" x14ac:dyDescent="0.25">
      <c r="B32" s="113"/>
      <c r="C32"/>
      <c r="D32" s="48"/>
      <c r="E32" s="114"/>
      <c r="F32" s="406" t="str">
        <f>F1</f>
        <v># Shot</v>
      </c>
      <c r="I32" s="409" t="str">
        <f>I1</f>
        <v>Not Printed</v>
      </c>
      <c r="J32" s="412" t="str">
        <f>J1</f>
        <v>Duplicates</v>
      </c>
      <c r="K32" s="351" t="str">
        <f>K1</f>
        <v># Prints</v>
      </c>
      <c r="L32" s="115"/>
      <c r="M32" s="20"/>
      <c r="N32" s="376" t="str">
        <f>N1</f>
        <v>Bypass</v>
      </c>
      <c r="O32" s="379" t="str">
        <f>O1</f>
        <v>No Show</v>
      </c>
      <c r="P32" s="379" t="str">
        <f>P1</f>
        <v>Decline</v>
      </c>
      <c r="Q32" s="379" t="str">
        <f>Q1</f>
        <v>Digital Only</v>
      </c>
      <c r="R32" s="351" t="str">
        <f>R1</f>
        <v>Stolen</v>
      </c>
    </row>
    <row r="33" spans="1:18" ht="15.75" thickBot="1" x14ac:dyDescent="0.3">
      <c r="B33" s="113"/>
      <c r="C33"/>
      <c r="D33" s="48"/>
      <c r="E33" s="114"/>
      <c r="F33" s="407"/>
      <c r="I33" s="410"/>
      <c r="J33" s="413"/>
      <c r="K33" s="352"/>
      <c r="L33" s="115"/>
      <c r="M33" s="21"/>
      <c r="N33" s="377"/>
      <c r="O33" s="380"/>
      <c r="P33" s="380"/>
      <c r="Q33" s="380"/>
      <c r="R33" s="352"/>
    </row>
    <row r="34" spans="1:18" ht="15.75" customHeight="1" thickBot="1" x14ac:dyDescent="0.3">
      <c r="A34" s="116" t="s">
        <v>32</v>
      </c>
      <c r="B34" s="113"/>
      <c r="C34"/>
      <c r="D34" s="48"/>
      <c r="E34" s="114"/>
      <c r="F34" s="408"/>
      <c r="G34" s="418" t="s">
        <v>25</v>
      </c>
      <c r="H34" s="419"/>
      <c r="I34" s="411"/>
      <c r="J34" s="414"/>
      <c r="K34" s="353"/>
      <c r="L34" s="115"/>
      <c r="M34" s="21"/>
      <c r="N34" s="378"/>
      <c r="O34" s="381"/>
      <c r="P34" s="381"/>
      <c r="Q34" s="381"/>
      <c r="R34" s="353"/>
    </row>
    <row r="35" spans="1:18" ht="33.75" customHeight="1" thickBot="1" x14ac:dyDescent="0.3">
      <c r="A35" s="117" t="s">
        <v>0</v>
      </c>
      <c r="B35" s="443" t="s">
        <v>33</v>
      </c>
      <c r="C35" s="443"/>
      <c r="D35" s="118" t="s">
        <v>34</v>
      </c>
      <c r="E35" s="119" t="s">
        <v>31</v>
      </c>
      <c r="F35" s="120"/>
      <c r="G35" s="49" t="s">
        <v>27</v>
      </c>
      <c r="H35" s="50" t="s">
        <v>28</v>
      </c>
      <c r="I35" s="51"/>
      <c r="J35" s="52"/>
      <c r="K35" s="53"/>
      <c r="L35" s="115"/>
      <c r="M35" s="21"/>
      <c r="N35" s="121"/>
      <c r="O35" s="122"/>
      <c r="P35" s="122"/>
      <c r="Q35" s="122"/>
      <c r="R35" s="123"/>
    </row>
    <row r="36" spans="1:18" ht="4.5" customHeight="1" thickBot="1" x14ac:dyDescent="0.3">
      <c r="A36" s="124"/>
      <c r="B36" s="125"/>
      <c r="C36" s="126"/>
      <c r="D36" s="126"/>
      <c r="E36" s="127"/>
      <c r="F36" s="128"/>
      <c r="G36" s="44"/>
      <c r="H36" s="45"/>
      <c r="I36" s="54"/>
      <c r="J36" s="55"/>
      <c r="K36" s="56"/>
      <c r="L36" s="129"/>
      <c r="M36" s="130"/>
      <c r="N36" s="131"/>
      <c r="O36" s="126"/>
      <c r="P36" s="126"/>
      <c r="Q36" s="126"/>
      <c r="R36" s="126"/>
    </row>
    <row r="37" spans="1:18" ht="27.75" customHeight="1" x14ac:dyDescent="0.25">
      <c r="A37" s="64"/>
      <c r="B37" s="441"/>
      <c r="C37" s="442"/>
      <c r="D37" s="132"/>
      <c r="E37" s="133"/>
      <c r="F37" s="18"/>
      <c r="G37" s="57"/>
      <c r="H37" s="58"/>
      <c r="I37" s="59"/>
      <c r="J37" s="60"/>
      <c r="K37" s="61"/>
      <c r="L37" s="134"/>
      <c r="M37" s="22"/>
      <c r="N37" s="1"/>
      <c r="O37" s="12"/>
      <c r="P37" s="12"/>
      <c r="Q37" s="12"/>
      <c r="R37" s="13"/>
    </row>
    <row r="38" spans="1:18" ht="27.75" customHeight="1" x14ac:dyDescent="0.25">
      <c r="A38" s="64"/>
      <c r="B38" s="441"/>
      <c r="C38" s="442"/>
      <c r="D38" s="132"/>
      <c r="E38" s="133"/>
      <c r="F38" s="18"/>
      <c r="G38" s="57"/>
      <c r="H38" s="58"/>
      <c r="I38" s="59"/>
      <c r="J38" s="60"/>
      <c r="K38" s="61"/>
      <c r="L38" s="134"/>
      <c r="M38" s="22"/>
      <c r="N38" s="2"/>
      <c r="O38" s="14"/>
      <c r="P38" s="14"/>
      <c r="Q38" s="14"/>
      <c r="R38" s="15"/>
    </row>
    <row r="39" spans="1:18" ht="27.75" customHeight="1" x14ac:dyDescent="0.25">
      <c r="A39" s="64"/>
      <c r="B39" s="441"/>
      <c r="C39" s="442"/>
      <c r="D39" s="132"/>
      <c r="E39" s="133"/>
      <c r="F39" s="18"/>
      <c r="G39" s="57"/>
      <c r="H39" s="58"/>
      <c r="I39" s="59"/>
      <c r="J39" s="60"/>
      <c r="K39" s="61"/>
      <c r="L39" s="134"/>
      <c r="M39" s="22"/>
      <c r="N39" s="2"/>
      <c r="O39" s="14"/>
      <c r="P39" s="14"/>
      <c r="Q39" s="14"/>
      <c r="R39" s="15"/>
    </row>
    <row r="40" spans="1:18" x14ac:dyDescent="0.25">
      <c r="A40" s="64"/>
      <c r="B40" s="441"/>
      <c r="C40" s="442"/>
      <c r="D40" s="132"/>
      <c r="E40" s="133"/>
      <c r="F40" s="18"/>
      <c r="G40" s="57"/>
      <c r="H40" s="58"/>
      <c r="I40" s="59"/>
      <c r="J40" s="60"/>
      <c r="K40" s="61"/>
      <c r="L40" s="134"/>
      <c r="M40" s="22"/>
      <c r="N40" s="2"/>
      <c r="O40" s="14"/>
      <c r="P40" s="14"/>
      <c r="Q40" s="14"/>
      <c r="R40" s="15"/>
    </row>
    <row r="41" spans="1:18" x14ac:dyDescent="0.25">
      <c r="A41" s="64"/>
      <c r="B41" s="441"/>
      <c r="C41" s="442"/>
      <c r="D41" s="132"/>
      <c r="E41" s="133"/>
      <c r="F41" s="18"/>
      <c r="G41" s="57"/>
      <c r="H41" s="58"/>
      <c r="I41" s="59"/>
      <c r="J41" s="60"/>
      <c r="K41" s="61"/>
      <c r="L41" s="134"/>
      <c r="M41" s="22"/>
      <c r="N41" s="2"/>
      <c r="O41" s="14"/>
      <c r="P41" s="14"/>
      <c r="Q41" s="14"/>
      <c r="R41" s="15"/>
    </row>
    <row r="42" spans="1:18" ht="15.75" thickBot="1" x14ac:dyDescent="0.3">
      <c r="A42" s="64"/>
      <c r="B42" s="441"/>
      <c r="C42" s="442"/>
      <c r="D42" s="132"/>
      <c r="E42" s="133"/>
      <c r="F42" s="19"/>
      <c r="G42" s="57"/>
      <c r="H42" s="58"/>
      <c r="I42" s="59"/>
      <c r="J42" s="60"/>
      <c r="K42" s="61"/>
      <c r="L42" s="134"/>
      <c r="M42" s="22"/>
      <c r="N42" s="3"/>
      <c r="O42" s="16"/>
      <c r="P42" s="16"/>
      <c r="Q42" s="16"/>
      <c r="R42" s="17"/>
    </row>
    <row r="43" spans="1:18" ht="6" customHeight="1" x14ac:dyDescent="0.25">
      <c r="A43" s="124"/>
      <c r="B43" s="125"/>
      <c r="C43" s="126"/>
      <c r="D43" s="126"/>
      <c r="E43" s="127"/>
      <c r="F43" s="62"/>
      <c r="G43" s="44"/>
      <c r="H43" s="45"/>
      <c r="I43" s="62"/>
      <c r="J43" s="44"/>
      <c r="K43" s="63"/>
      <c r="L43" s="129"/>
      <c r="M43" s="130"/>
      <c r="N43" s="131"/>
      <c r="O43" s="126"/>
      <c r="P43" s="126"/>
      <c r="Q43" s="126"/>
      <c r="R43" s="126"/>
    </row>
  </sheetData>
  <mergeCells count="27">
    <mergeCell ref="R1:R2"/>
    <mergeCell ref="F1:F2"/>
    <mergeCell ref="F32:F34"/>
    <mergeCell ref="N1:N2"/>
    <mergeCell ref="O1:O2"/>
    <mergeCell ref="P1:P2"/>
    <mergeCell ref="Q1:Q2"/>
    <mergeCell ref="N32:N34"/>
    <mergeCell ref="O32:O34"/>
    <mergeCell ref="P32:P34"/>
    <mergeCell ref="Q32:Q34"/>
    <mergeCell ref="R32:R34"/>
    <mergeCell ref="G1:H1"/>
    <mergeCell ref="I1:I2"/>
    <mergeCell ref="J1:J2"/>
    <mergeCell ref="K1:K2"/>
    <mergeCell ref="I32:I34"/>
    <mergeCell ref="J32:J34"/>
    <mergeCell ref="K32:K34"/>
    <mergeCell ref="G34:H34"/>
    <mergeCell ref="B41:C41"/>
    <mergeCell ref="B42:C42"/>
    <mergeCell ref="B35:C35"/>
    <mergeCell ref="B37:C37"/>
    <mergeCell ref="B38:C38"/>
    <mergeCell ref="B39:C39"/>
    <mergeCell ref="B40:C40"/>
  </mergeCells>
  <pageMargins left="0.25" right="0.25" top="0.75" bottom="0.75" header="0.3" footer="0.3"/>
  <pageSetup scale="7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  <pageSetUpPr fitToPage="1"/>
  </sheetPr>
  <dimension ref="A1:R59"/>
  <sheetViews>
    <sheetView zoomScale="125" zoomScaleNormal="125" workbookViewId="0">
      <selection activeCell="K3" sqref="K3"/>
    </sheetView>
  </sheetViews>
  <sheetFormatPr defaultRowHeight="15" x14ac:dyDescent="0.25"/>
  <cols>
    <col min="1" max="1" width="9.85546875" customWidth="1"/>
    <col min="2" max="2" width="18.42578125" customWidth="1"/>
    <col min="3" max="3" width="4.85546875" style="148" customWidth="1"/>
    <col min="4" max="4" width="5.85546875" style="148" bestFit="1" customWidth="1"/>
    <col min="5" max="5" width="19" style="148" customWidth="1"/>
    <col min="6" max="6" width="4.28515625" customWidth="1"/>
    <col min="7" max="8" width="9.140625" style="148" customWidth="1"/>
    <col min="9" max="10" width="3.42578125" customWidth="1"/>
    <col min="11" max="11" width="6.42578125" customWidth="1"/>
    <col min="12" max="12" width="9.85546875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149" t="s">
        <v>35</v>
      </c>
      <c r="B1" s="179"/>
      <c r="C1" s="150"/>
      <c r="D1" s="150"/>
      <c r="E1" s="151"/>
      <c r="F1" s="396" t="s">
        <v>18</v>
      </c>
      <c r="G1" s="398" t="s">
        <v>25</v>
      </c>
      <c r="H1" s="399"/>
      <c r="I1" s="400" t="s">
        <v>19</v>
      </c>
      <c r="J1" s="402" t="s">
        <v>26</v>
      </c>
      <c r="K1" s="404" t="s">
        <v>20</v>
      </c>
      <c r="L1" s="26"/>
      <c r="M1" s="26"/>
      <c r="N1" s="362" t="s">
        <v>14</v>
      </c>
      <c r="O1" s="364" t="s">
        <v>15</v>
      </c>
      <c r="P1" s="364" t="s">
        <v>16</v>
      </c>
      <c r="Q1" s="364" t="s">
        <v>17</v>
      </c>
      <c r="R1" s="366" t="s">
        <v>23</v>
      </c>
    </row>
    <row r="2" spans="1:18" ht="22.5" customHeight="1" x14ac:dyDescent="0.25">
      <c r="A2" s="152" t="s">
        <v>0</v>
      </c>
      <c r="B2" s="153" t="s">
        <v>30</v>
      </c>
      <c r="C2" s="154" t="s">
        <v>2</v>
      </c>
      <c r="D2" s="155" t="s">
        <v>1</v>
      </c>
      <c r="E2" s="156" t="s">
        <v>31</v>
      </c>
      <c r="F2" s="397"/>
      <c r="G2" s="97" t="s">
        <v>27</v>
      </c>
      <c r="H2" s="41" t="s">
        <v>28</v>
      </c>
      <c r="I2" s="401"/>
      <c r="J2" s="403"/>
      <c r="K2" s="405"/>
      <c r="L2" s="135" t="s">
        <v>29</v>
      </c>
      <c r="M2" s="170" t="s">
        <v>36</v>
      </c>
      <c r="N2" s="363"/>
      <c r="O2" s="365"/>
      <c r="P2" s="365"/>
      <c r="Q2" s="365"/>
      <c r="R2" s="367"/>
    </row>
    <row r="3" spans="1:18" ht="5.25" customHeight="1" x14ac:dyDescent="0.25">
      <c r="A3" s="157"/>
      <c r="B3" s="32"/>
      <c r="C3" s="136"/>
      <c r="D3" s="137"/>
      <c r="E3" s="158"/>
      <c r="F3" s="35"/>
      <c r="G3" s="98"/>
      <c r="H3" s="35"/>
      <c r="I3" s="42"/>
      <c r="J3" s="43"/>
      <c r="K3" s="35"/>
      <c r="L3" s="138"/>
      <c r="M3" s="86"/>
      <c r="N3" s="29"/>
      <c r="O3" s="30"/>
      <c r="P3" s="30"/>
      <c r="Q3" s="30"/>
      <c r="R3" s="31"/>
    </row>
    <row r="4" spans="1:18" s="4" customFormat="1" ht="20.100000000000001" customHeight="1" x14ac:dyDescent="0.25">
      <c r="A4" s="159"/>
      <c r="B4" s="139"/>
      <c r="C4" s="140"/>
      <c r="D4" s="140"/>
      <c r="E4" s="160"/>
      <c r="F4" s="103"/>
      <c r="G4" s="104"/>
      <c r="H4" s="105"/>
      <c r="I4" s="111"/>
      <c r="J4" s="112"/>
      <c r="K4" s="103"/>
      <c r="L4" s="144"/>
      <c r="M4" s="88">
        <f t="shared" ref="M4:M24" si="0">A4+TIME(2,0,0)</f>
        <v>8.3333333333333329E-2</v>
      </c>
      <c r="N4" s="141"/>
      <c r="O4" s="142"/>
      <c r="P4" s="142"/>
      <c r="Q4" s="142"/>
      <c r="R4" s="143"/>
    </row>
    <row r="5" spans="1:18" s="4" customFormat="1" ht="20.100000000000001" customHeight="1" x14ac:dyDescent="0.25">
      <c r="A5" s="159"/>
      <c r="B5" s="139"/>
      <c r="C5" s="140"/>
      <c r="D5" s="140"/>
      <c r="E5" s="160"/>
      <c r="F5" s="103"/>
      <c r="G5" s="104"/>
      <c r="H5" s="105"/>
      <c r="I5" s="111"/>
      <c r="J5" s="112"/>
      <c r="K5" s="103"/>
      <c r="L5" s="144"/>
      <c r="M5" s="88">
        <f t="shared" si="0"/>
        <v>8.3333333333333329E-2</v>
      </c>
      <c r="N5" s="141"/>
      <c r="O5" s="142"/>
      <c r="P5" s="142"/>
      <c r="Q5" s="142"/>
      <c r="R5" s="143"/>
    </row>
    <row r="6" spans="1:18" s="4" customFormat="1" ht="20.100000000000001" customHeight="1" x14ac:dyDescent="0.25">
      <c r="A6" s="159"/>
      <c r="B6" s="139"/>
      <c r="C6" s="140"/>
      <c r="D6" s="140"/>
      <c r="E6" s="160"/>
      <c r="F6" s="103"/>
      <c r="G6" s="104"/>
      <c r="H6" s="105"/>
      <c r="I6" s="111"/>
      <c r="J6" s="112"/>
      <c r="K6" s="103"/>
      <c r="L6" s="144"/>
      <c r="M6" s="88">
        <f t="shared" si="0"/>
        <v>8.3333333333333329E-2</v>
      </c>
      <c r="N6" s="141"/>
      <c r="O6" s="142"/>
      <c r="P6" s="142"/>
      <c r="Q6" s="142"/>
      <c r="R6" s="143"/>
    </row>
    <row r="7" spans="1:18" s="4" customFormat="1" ht="20.100000000000001" customHeight="1" x14ac:dyDescent="0.25">
      <c r="A7" s="159"/>
      <c r="B7" s="139"/>
      <c r="C7" s="140"/>
      <c r="D7" s="140"/>
      <c r="E7" s="160"/>
      <c r="F7" s="103"/>
      <c r="G7" s="104"/>
      <c r="H7" s="105"/>
      <c r="I7" s="111"/>
      <c r="J7" s="112"/>
      <c r="K7" s="103"/>
      <c r="L7" s="144"/>
      <c r="M7" s="88">
        <f t="shared" si="0"/>
        <v>8.3333333333333329E-2</v>
      </c>
      <c r="N7" s="141"/>
      <c r="O7" s="142"/>
      <c r="P7" s="142"/>
      <c r="Q7" s="142"/>
      <c r="R7" s="143"/>
    </row>
    <row r="8" spans="1:18" s="4" customFormat="1" ht="20.100000000000001" customHeight="1" x14ac:dyDescent="0.25">
      <c r="A8" s="159"/>
      <c r="B8" s="139"/>
      <c r="C8" s="140"/>
      <c r="D8" s="140"/>
      <c r="E8" s="160"/>
      <c r="F8" s="103"/>
      <c r="G8" s="104"/>
      <c r="H8" s="105"/>
      <c r="I8" s="111"/>
      <c r="J8" s="112"/>
      <c r="K8" s="103"/>
      <c r="L8" s="144"/>
      <c r="M8" s="88">
        <f t="shared" si="0"/>
        <v>8.3333333333333329E-2</v>
      </c>
      <c r="N8" s="141"/>
      <c r="O8" s="142"/>
      <c r="P8" s="142"/>
      <c r="Q8" s="142"/>
      <c r="R8" s="143"/>
    </row>
    <row r="9" spans="1:18" s="4" customFormat="1" ht="20.100000000000001" customHeight="1" x14ac:dyDescent="0.25">
      <c r="A9" s="159"/>
      <c r="B9" s="139"/>
      <c r="C9" s="140"/>
      <c r="D9" s="140"/>
      <c r="E9" s="160"/>
      <c r="F9" s="103"/>
      <c r="G9" s="104"/>
      <c r="H9" s="105"/>
      <c r="I9" s="111"/>
      <c r="J9" s="112"/>
      <c r="K9" s="103"/>
      <c r="L9" s="144"/>
      <c r="M9" s="88">
        <f t="shared" si="0"/>
        <v>8.3333333333333329E-2</v>
      </c>
      <c r="N9" s="141"/>
      <c r="O9" s="142"/>
      <c r="P9" s="142"/>
      <c r="Q9" s="142"/>
      <c r="R9" s="143"/>
    </row>
    <row r="10" spans="1:18" s="4" customFormat="1" ht="20.100000000000001" customHeight="1" x14ac:dyDescent="0.25">
      <c r="A10" s="159"/>
      <c r="B10" s="139"/>
      <c r="C10" s="140"/>
      <c r="D10" s="140"/>
      <c r="E10" s="160"/>
      <c r="F10" s="103"/>
      <c r="G10" s="104"/>
      <c r="H10" s="105"/>
      <c r="I10" s="111"/>
      <c r="J10" s="112"/>
      <c r="K10" s="103"/>
      <c r="L10" s="144"/>
      <c r="M10" s="88">
        <f t="shared" si="0"/>
        <v>8.3333333333333329E-2</v>
      </c>
      <c r="N10" s="141"/>
      <c r="O10" s="142"/>
      <c r="P10" s="142"/>
      <c r="Q10" s="142"/>
      <c r="R10" s="143"/>
    </row>
    <row r="11" spans="1:18" s="4" customFormat="1" ht="20.100000000000001" customHeight="1" x14ac:dyDescent="0.25">
      <c r="A11" s="159"/>
      <c r="B11" s="139"/>
      <c r="C11" s="140"/>
      <c r="D11" s="140"/>
      <c r="E11" s="160"/>
      <c r="F11" s="103"/>
      <c r="G11" s="104"/>
      <c r="H11" s="105"/>
      <c r="I11" s="111"/>
      <c r="J11" s="112"/>
      <c r="K11" s="103"/>
      <c r="L11" s="144"/>
      <c r="M11" s="88">
        <f t="shared" si="0"/>
        <v>8.3333333333333329E-2</v>
      </c>
      <c r="N11" s="141"/>
      <c r="O11" s="142"/>
      <c r="P11" s="142"/>
      <c r="Q11" s="142"/>
      <c r="R11" s="143"/>
    </row>
    <row r="12" spans="1:18" s="4" customFormat="1" ht="20.100000000000001" customHeight="1" x14ac:dyDescent="0.25">
      <c r="A12" s="159"/>
      <c r="B12" s="139"/>
      <c r="C12" s="140"/>
      <c r="D12" s="140"/>
      <c r="E12" s="160"/>
      <c r="F12" s="103"/>
      <c r="G12" s="104"/>
      <c r="H12" s="105"/>
      <c r="I12" s="111"/>
      <c r="J12" s="112"/>
      <c r="K12" s="103"/>
      <c r="L12" s="144"/>
      <c r="M12" s="88">
        <f t="shared" si="0"/>
        <v>8.3333333333333329E-2</v>
      </c>
      <c r="N12" s="141"/>
      <c r="O12" s="142"/>
      <c r="P12" s="142"/>
      <c r="Q12" s="142"/>
      <c r="R12" s="143"/>
    </row>
    <row r="13" spans="1:18" s="4" customFormat="1" ht="20.100000000000001" customHeight="1" x14ac:dyDescent="0.25">
      <c r="A13" s="159"/>
      <c r="B13" s="139"/>
      <c r="C13" s="140"/>
      <c r="D13" s="140"/>
      <c r="E13" s="160"/>
      <c r="F13" s="103"/>
      <c r="G13" s="104"/>
      <c r="H13" s="105"/>
      <c r="I13" s="111"/>
      <c r="J13" s="112"/>
      <c r="K13" s="103"/>
      <c r="L13" s="144"/>
      <c r="M13" s="88">
        <f t="shared" si="0"/>
        <v>8.3333333333333329E-2</v>
      </c>
      <c r="N13" s="141"/>
      <c r="O13" s="142"/>
      <c r="P13" s="142"/>
      <c r="Q13" s="142"/>
      <c r="R13" s="143"/>
    </row>
    <row r="14" spans="1:18" s="4" customFormat="1" ht="20.100000000000001" customHeight="1" x14ac:dyDescent="0.25">
      <c r="A14" s="159"/>
      <c r="B14" s="139"/>
      <c r="C14" s="140"/>
      <c r="D14" s="140"/>
      <c r="E14" s="160"/>
      <c r="F14" s="103"/>
      <c r="G14" s="104"/>
      <c r="H14" s="105"/>
      <c r="I14" s="111"/>
      <c r="J14" s="112"/>
      <c r="K14" s="103"/>
      <c r="L14" s="144"/>
      <c r="M14" s="88">
        <f t="shared" si="0"/>
        <v>8.3333333333333329E-2</v>
      </c>
      <c r="N14" s="141"/>
      <c r="O14" s="142"/>
      <c r="P14" s="142"/>
      <c r="Q14" s="142"/>
      <c r="R14" s="143"/>
    </row>
    <row r="15" spans="1:18" s="4" customFormat="1" ht="20.100000000000001" customHeight="1" x14ac:dyDescent="0.25">
      <c r="A15" s="159"/>
      <c r="B15" s="139"/>
      <c r="C15" s="140"/>
      <c r="D15" s="140"/>
      <c r="E15" s="160"/>
      <c r="F15" s="103"/>
      <c r="G15" s="104"/>
      <c r="H15" s="105"/>
      <c r="I15" s="111"/>
      <c r="J15" s="112"/>
      <c r="K15" s="103"/>
      <c r="L15" s="144"/>
      <c r="M15" s="88">
        <f t="shared" si="0"/>
        <v>8.3333333333333329E-2</v>
      </c>
      <c r="N15" s="141"/>
      <c r="O15" s="142"/>
      <c r="P15" s="142"/>
      <c r="Q15" s="142"/>
      <c r="R15" s="143"/>
    </row>
    <row r="16" spans="1:18" s="4" customFormat="1" ht="20.100000000000001" customHeight="1" x14ac:dyDescent="0.25">
      <c r="A16" s="159"/>
      <c r="B16" s="139"/>
      <c r="C16" s="140"/>
      <c r="D16" s="140"/>
      <c r="E16" s="160"/>
      <c r="F16" s="103"/>
      <c r="G16" s="104"/>
      <c r="H16" s="105"/>
      <c r="I16" s="111"/>
      <c r="J16" s="112"/>
      <c r="K16" s="103"/>
      <c r="L16" s="144"/>
      <c r="M16" s="88">
        <f t="shared" si="0"/>
        <v>8.3333333333333329E-2</v>
      </c>
      <c r="N16" s="141"/>
      <c r="O16" s="142"/>
      <c r="P16" s="142"/>
      <c r="Q16" s="142"/>
      <c r="R16" s="143"/>
    </row>
    <row r="17" spans="1:18" s="4" customFormat="1" ht="20.100000000000001" customHeight="1" x14ac:dyDescent="0.25">
      <c r="A17" s="159"/>
      <c r="B17" s="139"/>
      <c r="C17" s="140"/>
      <c r="D17" s="140"/>
      <c r="E17" s="160"/>
      <c r="F17" s="103"/>
      <c r="G17" s="104"/>
      <c r="H17" s="105"/>
      <c r="I17" s="111"/>
      <c r="J17" s="112"/>
      <c r="K17" s="103"/>
      <c r="L17" s="144"/>
      <c r="M17" s="88">
        <f t="shared" si="0"/>
        <v>8.3333333333333329E-2</v>
      </c>
      <c r="N17" s="141"/>
      <c r="O17" s="142"/>
      <c r="P17" s="142"/>
      <c r="Q17" s="142"/>
      <c r="R17" s="143"/>
    </row>
    <row r="18" spans="1:18" s="4" customFormat="1" ht="20.100000000000001" customHeight="1" x14ac:dyDescent="0.25">
      <c r="A18" s="159"/>
      <c r="B18" s="139"/>
      <c r="C18" s="140"/>
      <c r="D18" s="140"/>
      <c r="E18" s="160"/>
      <c r="F18" s="103"/>
      <c r="G18" s="104"/>
      <c r="H18" s="105"/>
      <c r="I18" s="111"/>
      <c r="J18" s="112"/>
      <c r="K18" s="103"/>
      <c r="L18" s="144"/>
      <c r="M18" s="88">
        <f t="shared" si="0"/>
        <v>8.3333333333333329E-2</v>
      </c>
      <c r="N18" s="141"/>
      <c r="O18" s="142"/>
      <c r="P18" s="142"/>
      <c r="Q18" s="142"/>
      <c r="R18" s="143"/>
    </row>
    <row r="19" spans="1:18" s="4" customFormat="1" ht="20.100000000000001" customHeight="1" x14ac:dyDescent="0.25">
      <c r="A19" s="159"/>
      <c r="B19" s="139"/>
      <c r="C19" s="140"/>
      <c r="D19" s="140"/>
      <c r="E19" s="160"/>
      <c r="F19" s="103"/>
      <c r="G19" s="104"/>
      <c r="H19" s="105"/>
      <c r="I19" s="111"/>
      <c r="J19" s="112"/>
      <c r="K19" s="103"/>
      <c r="L19" s="144"/>
      <c r="M19" s="88">
        <f t="shared" si="0"/>
        <v>8.3333333333333329E-2</v>
      </c>
      <c r="N19" s="141"/>
      <c r="O19" s="142"/>
      <c r="P19" s="142"/>
      <c r="Q19" s="142"/>
      <c r="R19" s="143"/>
    </row>
    <row r="20" spans="1:18" s="4" customFormat="1" ht="20.100000000000001" customHeight="1" x14ac:dyDescent="0.25">
      <c r="A20" s="159"/>
      <c r="B20" s="139"/>
      <c r="C20" s="140"/>
      <c r="D20" s="140"/>
      <c r="E20" s="160"/>
      <c r="F20" s="103"/>
      <c r="G20" s="104"/>
      <c r="H20" s="105"/>
      <c r="I20" s="111"/>
      <c r="J20" s="112"/>
      <c r="K20" s="103"/>
      <c r="L20" s="144"/>
      <c r="M20" s="88">
        <f t="shared" si="0"/>
        <v>8.3333333333333329E-2</v>
      </c>
      <c r="N20" s="141"/>
      <c r="O20" s="142"/>
      <c r="P20" s="142"/>
      <c r="Q20" s="142"/>
      <c r="R20" s="143"/>
    </row>
    <row r="21" spans="1:18" s="4" customFormat="1" ht="20.100000000000001" customHeight="1" x14ac:dyDescent="0.25">
      <c r="A21" s="159"/>
      <c r="B21" s="139"/>
      <c r="C21" s="140"/>
      <c r="D21" s="140"/>
      <c r="E21" s="160"/>
      <c r="F21" s="103"/>
      <c r="G21" s="104"/>
      <c r="H21" s="105"/>
      <c r="I21" s="111"/>
      <c r="J21" s="112"/>
      <c r="K21" s="103"/>
      <c r="L21" s="144"/>
      <c r="M21" s="88">
        <f t="shared" si="0"/>
        <v>8.3333333333333329E-2</v>
      </c>
      <c r="N21" s="141"/>
      <c r="O21" s="142"/>
      <c r="P21" s="142"/>
      <c r="Q21" s="142"/>
      <c r="R21" s="143"/>
    </row>
    <row r="22" spans="1:18" s="4" customFormat="1" ht="20.100000000000001" customHeight="1" x14ac:dyDescent="0.25">
      <c r="A22" s="159"/>
      <c r="B22" s="139"/>
      <c r="C22" s="140"/>
      <c r="D22" s="140"/>
      <c r="E22" s="160"/>
      <c r="F22" s="103"/>
      <c r="G22" s="104"/>
      <c r="H22" s="105"/>
      <c r="I22" s="111"/>
      <c r="J22" s="112"/>
      <c r="K22" s="103"/>
      <c r="L22" s="144"/>
      <c r="M22" s="88">
        <f t="shared" si="0"/>
        <v>8.3333333333333329E-2</v>
      </c>
      <c r="N22" s="141"/>
      <c r="O22" s="142"/>
      <c r="P22" s="142"/>
      <c r="Q22" s="142"/>
      <c r="R22" s="143"/>
    </row>
    <row r="23" spans="1:18" s="4" customFormat="1" ht="20.100000000000001" customHeight="1" x14ac:dyDescent="0.25">
      <c r="A23" s="159"/>
      <c r="B23" s="139"/>
      <c r="C23" s="140"/>
      <c r="D23" s="140"/>
      <c r="E23" s="160"/>
      <c r="F23" s="103"/>
      <c r="G23" s="104"/>
      <c r="H23" s="105"/>
      <c r="I23" s="111"/>
      <c r="J23" s="112"/>
      <c r="K23" s="103"/>
      <c r="L23" s="144"/>
      <c r="M23" s="88">
        <f t="shared" si="0"/>
        <v>8.3333333333333329E-2</v>
      </c>
      <c r="N23" s="141"/>
      <c r="O23" s="142"/>
      <c r="P23" s="142"/>
      <c r="Q23" s="142"/>
      <c r="R23" s="143"/>
    </row>
    <row r="24" spans="1:18" s="4" customFormat="1" ht="20.100000000000001" customHeight="1" x14ac:dyDescent="0.25">
      <c r="A24" s="159"/>
      <c r="B24" s="139"/>
      <c r="C24" s="140"/>
      <c r="D24" s="140"/>
      <c r="E24" s="160"/>
      <c r="F24" s="103"/>
      <c r="G24" s="104"/>
      <c r="H24" s="105"/>
      <c r="I24" s="111"/>
      <c r="J24" s="112"/>
      <c r="K24" s="103"/>
      <c r="L24" s="144"/>
      <c r="M24" s="88">
        <f t="shared" si="0"/>
        <v>8.3333333333333329E-2</v>
      </c>
      <c r="N24" s="141"/>
      <c r="O24" s="142"/>
      <c r="P24" s="142"/>
      <c r="Q24" s="142"/>
      <c r="R24" s="143"/>
    </row>
    <row r="25" spans="1:18" ht="30" customHeight="1" x14ac:dyDescent="0.25">
      <c r="A25" s="180"/>
      <c r="B25" s="38"/>
      <c r="C25" s="71"/>
      <c r="D25" s="72"/>
      <c r="E25" s="91"/>
      <c r="F25" s="100"/>
      <c r="G25" s="101"/>
      <c r="H25" s="102"/>
      <c r="I25" s="74"/>
      <c r="J25" s="75" t="s">
        <v>22</v>
      </c>
      <c r="K25" s="79" t="s">
        <v>22</v>
      </c>
      <c r="L25" s="169"/>
      <c r="M25" s="87" t="s">
        <v>22</v>
      </c>
      <c r="N25" s="166" t="s">
        <v>22</v>
      </c>
      <c r="O25" s="167" t="s">
        <v>22</v>
      </c>
      <c r="P25" s="167" t="s">
        <v>22</v>
      </c>
      <c r="Q25" s="167" t="s">
        <v>22</v>
      </c>
      <c r="R25" s="168" t="s">
        <v>22</v>
      </c>
    </row>
    <row r="26" spans="1:18" ht="5.25" customHeight="1" thickBot="1" x14ac:dyDescent="0.3">
      <c r="A26" s="161"/>
      <c r="B26" s="162"/>
      <c r="C26" s="163"/>
      <c r="D26" s="164"/>
      <c r="E26" s="165"/>
      <c r="F26" s="35"/>
      <c r="G26" s="99"/>
      <c r="H26" s="45"/>
      <c r="I26" s="46"/>
      <c r="J26" s="47"/>
      <c r="K26" s="80"/>
      <c r="L26" s="138"/>
      <c r="M26" s="86"/>
      <c r="N26" s="29"/>
      <c r="O26" s="30"/>
      <c r="P26" s="30"/>
      <c r="Q26" s="30"/>
      <c r="R26" s="31"/>
    </row>
    <row r="27" spans="1:18" ht="15" customHeight="1" x14ac:dyDescent="0.25">
      <c r="B27" s="113"/>
      <c r="C27"/>
      <c r="E27" s="114"/>
      <c r="F27" s="406" t="str">
        <f>F1</f>
        <v># Shot</v>
      </c>
      <c r="I27" s="409" t="str">
        <f>I1</f>
        <v>Not Printed</v>
      </c>
      <c r="J27" s="412" t="str">
        <f>J1</f>
        <v>Duplicates</v>
      </c>
      <c r="K27" s="351" t="str">
        <f>K1</f>
        <v># Prints</v>
      </c>
      <c r="N27" s="376" t="str">
        <f>N1</f>
        <v>Bypass</v>
      </c>
      <c r="O27" s="379" t="str">
        <f>O1</f>
        <v>No Show</v>
      </c>
      <c r="P27" s="379" t="str">
        <f>P1</f>
        <v>Decline</v>
      </c>
      <c r="Q27" s="379" t="str">
        <f>Q1</f>
        <v>Digital Only</v>
      </c>
      <c r="R27" s="351" t="str">
        <f>R1</f>
        <v>Stolen</v>
      </c>
    </row>
    <row r="28" spans="1:18" x14ac:dyDescent="0.25">
      <c r="F28" s="407"/>
      <c r="I28" s="410"/>
      <c r="J28" s="413"/>
      <c r="K28" s="352"/>
      <c r="N28" s="377"/>
      <c r="O28" s="380"/>
      <c r="P28" s="380"/>
      <c r="Q28" s="380"/>
      <c r="R28" s="352"/>
    </row>
    <row r="29" spans="1:18" ht="15.75" customHeight="1" thickBot="1" x14ac:dyDescent="0.3">
      <c r="F29" s="408"/>
      <c r="I29" s="411"/>
      <c r="J29" s="414"/>
      <c r="K29" s="353"/>
      <c r="N29" s="378"/>
      <c r="O29" s="381"/>
      <c r="P29" s="381"/>
      <c r="Q29" s="381"/>
      <c r="R29" s="353"/>
    </row>
    <row r="30" spans="1:18" ht="33.75" customHeight="1" thickBot="1" x14ac:dyDescent="0.3">
      <c r="F30" s="120"/>
      <c r="I30" s="51"/>
      <c r="J30" s="52"/>
      <c r="K30" s="53"/>
      <c r="N30" s="121"/>
      <c r="O30" s="122"/>
      <c r="P30" s="122"/>
      <c r="Q30" s="122"/>
      <c r="R30" s="123"/>
    </row>
    <row r="31" spans="1:18" ht="4.5" customHeight="1" x14ac:dyDescent="0.25"/>
    <row r="32" spans="1:18" ht="4.5" customHeight="1" thickBot="1" x14ac:dyDescent="0.3">
      <c r="C32" s="177"/>
      <c r="D32" s="177"/>
      <c r="E32" s="177"/>
      <c r="G32" s="177"/>
      <c r="H32" s="177"/>
    </row>
    <row r="33" spans="1:18" ht="15.75" customHeight="1" thickBot="1" x14ac:dyDescent="0.3">
      <c r="B33" s="113"/>
      <c r="C33"/>
      <c r="D33" s="177"/>
      <c r="E33" s="114"/>
      <c r="F33" s="430" t="str">
        <f>F27</f>
        <v># Shot</v>
      </c>
      <c r="G33" s="114"/>
      <c r="H33" s="114"/>
      <c r="I33" s="435" t="str">
        <f>I27</f>
        <v>Not Printed</v>
      </c>
      <c r="J33" s="438" t="str">
        <f>J27</f>
        <v>Duplicates</v>
      </c>
      <c r="K33" s="415" t="str">
        <f>K27</f>
        <v># Prints</v>
      </c>
      <c r="L33" s="114"/>
      <c r="M33" s="114"/>
      <c r="N33" s="424" t="str">
        <f>N27</f>
        <v>Bypass</v>
      </c>
      <c r="O33" s="427" t="str">
        <f>O27</f>
        <v>No Show</v>
      </c>
      <c r="P33" s="427" t="str">
        <f>P27</f>
        <v>Decline</v>
      </c>
      <c r="Q33" s="427" t="str">
        <f>Q27</f>
        <v>Digital Only</v>
      </c>
      <c r="R33" s="415" t="str">
        <f>R27</f>
        <v>Stolen</v>
      </c>
    </row>
    <row r="34" spans="1:18" ht="15.75" customHeight="1" thickBot="1" x14ac:dyDescent="0.3">
      <c r="A34" s="116" t="s">
        <v>32</v>
      </c>
      <c r="B34" s="113"/>
      <c r="C34"/>
      <c r="D34" s="177"/>
      <c r="E34" s="114"/>
      <c r="F34" s="431"/>
      <c r="G34" s="418" t="s">
        <v>25</v>
      </c>
      <c r="H34" s="419"/>
      <c r="I34" s="436"/>
      <c r="J34" s="439"/>
      <c r="K34" s="416"/>
      <c r="L34" s="114"/>
      <c r="M34" s="114"/>
      <c r="N34" s="425"/>
      <c r="O34" s="428"/>
      <c r="P34" s="428"/>
      <c r="Q34" s="428"/>
      <c r="R34" s="416"/>
    </row>
    <row r="35" spans="1:18" ht="33.75" customHeight="1" thickBot="1" x14ac:dyDescent="0.3">
      <c r="A35" s="117" t="s">
        <v>0</v>
      </c>
      <c r="B35" s="117" t="s">
        <v>33</v>
      </c>
      <c r="C35" s="420" t="s">
        <v>34</v>
      </c>
      <c r="D35" s="421"/>
      <c r="E35" s="119" t="s">
        <v>31</v>
      </c>
      <c r="F35" s="432"/>
      <c r="G35" s="49" t="s">
        <v>27</v>
      </c>
      <c r="H35" s="50" t="s">
        <v>28</v>
      </c>
      <c r="I35" s="437"/>
      <c r="J35" s="440"/>
      <c r="K35" s="417"/>
      <c r="L35" s="171"/>
      <c r="M35" s="21"/>
      <c r="N35" s="426"/>
      <c r="O35" s="429"/>
      <c r="P35" s="429"/>
      <c r="Q35" s="429"/>
      <c r="R35" s="417"/>
    </row>
    <row r="36" spans="1:18" ht="4.5" customHeight="1" thickBot="1" x14ac:dyDescent="0.3">
      <c r="A36" s="181"/>
      <c r="B36" s="125"/>
      <c r="C36" s="433"/>
      <c r="D36" s="434"/>
      <c r="E36" s="127"/>
      <c r="F36" s="128"/>
      <c r="G36" s="44"/>
      <c r="H36" s="45"/>
      <c r="I36" s="54"/>
      <c r="J36" s="55"/>
      <c r="K36" s="56"/>
      <c r="L36" s="129"/>
      <c r="M36" s="130"/>
      <c r="N36" s="131"/>
      <c r="O36" s="126"/>
      <c r="P36" s="126"/>
      <c r="Q36" s="126"/>
      <c r="R36" s="182"/>
    </row>
    <row r="37" spans="1:18" ht="23.25" customHeight="1" x14ac:dyDescent="0.25">
      <c r="A37" s="183"/>
      <c r="B37" s="176"/>
      <c r="C37" s="422"/>
      <c r="D37" s="423"/>
      <c r="E37" s="172"/>
      <c r="F37" s="18"/>
      <c r="G37" s="173"/>
      <c r="H37" s="174"/>
      <c r="I37" s="59"/>
      <c r="J37" s="60"/>
      <c r="K37" s="61"/>
      <c r="L37" s="175"/>
      <c r="M37" s="22"/>
      <c r="N37" s="1"/>
      <c r="O37" s="12"/>
      <c r="P37" s="12"/>
      <c r="Q37" s="12"/>
      <c r="R37" s="13"/>
    </row>
    <row r="38" spans="1:18" ht="23.25" customHeight="1" x14ac:dyDescent="0.25">
      <c r="A38" s="183"/>
      <c r="B38" s="176"/>
      <c r="C38" s="422"/>
      <c r="D38" s="423"/>
      <c r="E38" s="172"/>
      <c r="F38" s="18"/>
      <c r="G38" s="173"/>
      <c r="H38" s="174"/>
      <c r="I38" s="59"/>
      <c r="J38" s="60"/>
      <c r="K38" s="61"/>
      <c r="L38" s="175"/>
      <c r="M38" s="22"/>
      <c r="N38" s="2"/>
      <c r="O38" s="14"/>
      <c r="P38" s="14"/>
      <c r="Q38" s="14"/>
      <c r="R38" s="15"/>
    </row>
    <row r="39" spans="1:18" ht="23.25" customHeight="1" x14ac:dyDescent="0.25">
      <c r="A39" s="183"/>
      <c r="B39" s="176"/>
      <c r="C39" s="422"/>
      <c r="D39" s="423"/>
      <c r="E39" s="172"/>
      <c r="F39" s="18"/>
      <c r="G39" s="173"/>
      <c r="H39" s="174"/>
      <c r="I39" s="59"/>
      <c r="J39" s="60"/>
      <c r="K39" s="61"/>
      <c r="L39" s="175"/>
      <c r="M39" s="22"/>
      <c r="N39" s="2"/>
      <c r="O39" s="14"/>
      <c r="P39" s="14"/>
      <c r="Q39" s="14"/>
      <c r="R39" s="15"/>
    </row>
    <row r="40" spans="1:18" ht="23.25" customHeight="1" x14ac:dyDescent="0.25">
      <c r="A40" s="183"/>
      <c r="B40" s="176"/>
      <c r="C40" s="422"/>
      <c r="D40" s="423"/>
      <c r="E40" s="172"/>
      <c r="F40" s="18"/>
      <c r="G40" s="173"/>
      <c r="H40" s="174"/>
      <c r="I40" s="59"/>
      <c r="J40" s="60"/>
      <c r="K40" s="61"/>
      <c r="L40" s="175"/>
      <c r="M40" s="22"/>
      <c r="N40" s="2"/>
      <c r="O40" s="14"/>
      <c r="P40" s="14"/>
      <c r="Q40" s="14"/>
      <c r="R40" s="15"/>
    </row>
    <row r="41" spans="1:18" ht="23.25" customHeight="1" x14ac:dyDescent="0.25">
      <c r="A41" s="183"/>
      <c r="B41" s="176"/>
      <c r="C41" s="422"/>
      <c r="D41" s="423"/>
      <c r="E41" s="176"/>
      <c r="F41" s="18"/>
      <c r="G41" s="173"/>
      <c r="H41" s="174"/>
      <c r="I41" s="59"/>
      <c r="J41" s="60"/>
      <c r="K41" s="61"/>
      <c r="L41" s="175"/>
      <c r="M41" s="22"/>
      <c r="N41" s="2"/>
      <c r="O41" s="14"/>
      <c r="P41" s="14"/>
      <c r="Q41" s="14"/>
      <c r="R41" s="15"/>
    </row>
    <row r="42" spans="1:18" ht="23.25" customHeight="1" x14ac:dyDescent="0.25">
      <c r="A42" s="183"/>
      <c r="B42" s="176"/>
      <c r="C42" s="422"/>
      <c r="D42" s="423"/>
      <c r="E42" s="176"/>
      <c r="F42" s="18"/>
      <c r="G42" s="173"/>
      <c r="H42" s="174"/>
      <c r="I42" s="59"/>
      <c r="J42" s="60"/>
      <c r="K42" s="61"/>
      <c r="L42" s="175"/>
      <c r="M42" s="22"/>
      <c r="N42" s="2"/>
      <c r="O42" s="14"/>
      <c r="P42" s="14"/>
      <c r="Q42" s="14"/>
      <c r="R42" s="15"/>
    </row>
    <row r="43" spans="1:18" ht="23.25" customHeight="1" x14ac:dyDescent="0.25">
      <c r="A43" s="183"/>
      <c r="B43" s="176"/>
      <c r="C43" s="422"/>
      <c r="D43" s="423"/>
      <c r="E43" s="176"/>
      <c r="F43" s="18"/>
      <c r="G43" s="173"/>
      <c r="H43" s="174"/>
      <c r="I43" s="59"/>
      <c r="J43" s="60"/>
      <c r="K43" s="61"/>
      <c r="L43" s="175"/>
      <c r="M43" s="22"/>
      <c r="N43" s="2"/>
      <c r="O43" s="14"/>
      <c r="P43" s="14"/>
      <c r="Q43" s="14"/>
      <c r="R43" s="15"/>
    </row>
    <row r="44" spans="1:18" ht="23.25" customHeight="1" x14ac:dyDescent="0.25">
      <c r="A44" s="183"/>
      <c r="B44" s="176"/>
      <c r="C44" s="422"/>
      <c r="D44" s="423"/>
      <c r="E44" s="176"/>
      <c r="F44" s="18"/>
      <c r="G44" s="173"/>
      <c r="H44" s="174"/>
      <c r="I44" s="59"/>
      <c r="J44" s="60"/>
      <c r="K44" s="61"/>
      <c r="L44" s="175"/>
      <c r="M44" s="22"/>
      <c r="N44" s="2"/>
      <c r="O44" s="14"/>
      <c r="P44" s="14"/>
      <c r="Q44" s="14"/>
      <c r="R44" s="15"/>
    </row>
    <row r="45" spans="1:18" ht="23.25" customHeight="1" x14ac:dyDescent="0.25">
      <c r="A45" s="183"/>
      <c r="B45" s="176"/>
      <c r="C45" s="422"/>
      <c r="D45" s="423"/>
      <c r="E45" s="176"/>
      <c r="F45" s="18"/>
      <c r="G45" s="173"/>
      <c r="H45" s="174"/>
      <c r="I45" s="59"/>
      <c r="J45" s="60"/>
      <c r="K45" s="61"/>
      <c r="L45" s="175"/>
      <c r="M45" s="22"/>
      <c r="N45" s="2"/>
      <c r="O45" s="14"/>
      <c r="P45" s="14"/>
      <c r="Q45" s="14"/>
      <c r="R45" s="15"/>
    </row>
    <row r="46" spans="1:18" ht="23.25" customHeight="1" x14ac:dyDescent="0.25">
      <c r="A46" s="183"/>
      <c r="B46" s="176"/>
      <c r="C46" s="422"/>
      <c r="D46" s="423"/>
      <c r="E46" s="176"/>
      <c r="F46" s="18"/>
      <c r="G46" s="173"/>
      <c r="H46" s="174"/>
      <c r="I46" s="59"/>
      <c r="J46" s="60"/>
      <c r="K46" s="61"/>
      <c r="L46" s="175"/>
      <c r="M46" s="22"/>
      <c r="N46" s="2"/>
      <c r="O46" s="14"/>
      <c r="P46" s="14"/>
      <c r="Q46" s="14"/>
      <c r="R46" s="15"/>
    </row>
    <row r="47" spans="1:18" ht="23.25" customHeight="1" x14ac:dyDescent="0.25">
      <c r="A47" s="183"/>
      <c r="B47" s="176"/>
      <c r="C47" s="422"/>
      <c r="D47" s="423"/>
      <c r="E47" s="184"/>
      <c r="F47" s="185"/>
      <c r="G47" s="186"/>
      <c r="H47" s="187"/>
      <c r="I47" s="188"/>
      <c r="J47" s="189"/>
      <c r="K47" s="190"/>
      <c r="L47" s="191"/>
      <c r="M47" s="192"/>
      <c r="N47" s="193"/>
      <c r="O47" s="194"/>
      <c r="P47" s="194"/>
      <c r="Q47" s="194"/>
      <c r="R47" s="195"/>
    </row>
    <row r="48" spans="1:18" ht="23.25" customHeight="1" x14ac:dyDescent="0.25">
      <c r="A48" s="183"/>
      <c r="B48" s="176"/>
      <c r="C48" s="422"/>
      <c r="D48" s="423"/>
      <c r="E48" s="172"/>
      <c r="F48" s="18"/>
      <c r="G48" s="173"/>
      <c r="H48" s="174"/>
      <c r="I48" s="59"/>
      <c r="J48" s="60"/>
      <c r="K48" s="61"/>
      <c r="L48" s="175"/>
      <c r="M48" s="22"/>
      <c r="N48" s="2"/>
      <c r="O48" s="14"/>
      <c r="P48" s="14"/>
      <c r="Q48" s="14"/>
      <c r="R48" s="15"/>
    </row>
    <row r="49" spans="1:18" ht="23.25" customHeight="1" x14ac:dyDescent="0.25">
      <c r="A49" s="183"/>
      <c r="B49" s="176"/>
      <c r="C49" s="422"/>
      <c r="D49" s="423"/>
      <c r="E49" s="172"/>
      <c r="F49" s="18"/>
      <c r="G49" s="173"/>
      <c r="H49" s="174"/>
      <c r="I49" s="59"/>
      <c r="J49" s="60"/>
      <c r="K49" s="61"/>
      <c r="L49" s="175"/>
      <c r="M49" s="22"/>
      <c r="N49" s="2"/>
      <c r="O49" s="14"/>
      <c r="P49" s="14"/>
      <c r="Q49" s="14"/>
      <c r="R49" s="15"/>
    </row>
    <row r="50" spans="1:18" ht="23.25" customHeight="1" x14ac:dyDescent="0.25">
      <c r="A50" s="183"/>
      <c r="B50" s="176"/>
      <c r="C50" s="422"/>
      <c r="D50" s="423"/>
      <c r="E50" s="172"/>
      <c r="F50" s="18"/>
      <c r="G50" s="173"/>
      <c r="H50" s="174"/>
      <c r="I50" s="59"/>
      <c r="J50" s="60"/>
      <c r="K50" s="61"/>
      <c r="L50" s="175"/>
      <c r="M50" s="22"/>
      <c r="N50" s="2"/>
      <c r="O50" s="14"/>
      <c r="P50" s="14"/>
      <c r="Q50" s="14"/>
      <c r="R50" s="15"/>
    </row>
    <row r="51" spans="1:18" ht="23.25" customHeight="1" x14ac:dyDescent="0.25">
      <c r="A51" s="183"/>
      <c r="B51" s="176"/>
      <c r="C51" s="422"/>
      <c r="D51" s="423"/>
      <c r="E51" s="172"/>
      <c r="F51" s="18"/>
      <c r="G51" s="173"/>
      <c r="H51" s="174"/>
      <c r="I51" s="59"/>
      <c r="J51" s="60"/>
      <c r="K51" s="61"/>
      <c r="L51" s="175"/>
      <c r="M51" s="22"/>
      <c r="N51" s="2"/>
      <c r="O51" s="14"/>
      <c r="P51" s="14"/>
      <c r="Q51" s="14"/>
      <c r="R51" s="15"/>
    </row>
    <row r="52" spans="1:18" ht="23.25" customHeight="1" thickBot="1" x14ac:dyDescent="0.3">
      <c r="A52" s="183"/>
      <c r="B52" s="176"/>
      <c r="C52" s="422"/>
      <c r="D52" s="423"/>
      <c r="E52" s="172"/>
      <c r="F52" s="19"/>
      <c r="G52" s="173"/>
      <c r="H52" s="174"/>
      <c r="I52" s="59"/>
      <c r="J52" s="60"/>
      <c r="K52" s="61"/>
      <c r="L52" s="175"/>
      <c r="M52" s="22"/>
      <c r="N52" s="3"/>
      <c r="O52" s="16"/>
      <c r="P52" s="16"/>
      <c r="Q52" s="16"/>
      <c r="R52" s="17"/>
    </row>
    <row r="53" spans="1:18" ht="6" customHeight="1" thickBot="1" x14ac:dyDescent="0.3">
      <c r="A53" s="181"/>
      <c r="B53" s="125"/>
      <c r="C53" s="126"/>
      <c r="D53" s="126"/>
      <c r="E53" s="127"/>
      <c r="F53" s="62"/>
      <c r="G53" s="44"/>
      <c r="H53" s="45"/>
      <c r="I53" s="62"/>
      <c r="J53" s="44"/>
      <c r="K53" s="63"/>
      <c r="L53" s="129"/>
      <c r="M53" s="130"/>
      <c r="N53" s="131"/>
      <c r="O53" s="126"/>
      <c r="P53" s="126"/>
      <c r="Q53" s="126"/>
      <c r="R53" s="182"/>
    </row>
    <row r="54" spans="1:18" ht="15" customHeight="1" x14ac:dyDescent="0.25">
      <c r="B54" s="113"/>
      <c r="C54"/>
      <c r="D54" s="177"/>
      <c r="E54" s="114"/>
      <c r="F54" s="430" t="str">
        <f>F33</f>
        <v># Shot</v>
      </c>
      <c r="G54" s="177"/>
      <c r="H54" s="177"/>
      <c r="I54" s="435" t="str">
        <f>I33</f>
        <v>Not Printed</v>
      </c>
      <c r="J54" s="438" t="str">
        <f>J33</f>
        <v>Duplicates</v>
      </c>
      <c r="K54" s="415" t="str">
        <f>K33</f>
        <v># Prints</v>
      </c>
      <c r="L54" s="171"/>
      <c r="M54" s="20"/>
      <c r="N54" s="424" t="str">
        <f>N33</f>
        <v>Bypass</v>
      </c>
      <c r="O54" s="427" t="str">
        <f>O33</f>
        <v>No Show</v>
      </c>
      <c r="P54" s="427" t="str">
        <f>P33</f>
        <v>Decline</v>
      </c>
      <c r="Q54" s="427" t="str">
        <f>Q33</f>
        <v>Digital Only</v>
      </c>
      <c r="R54" s="415" t="str">
        <f>R33</f>
        <v>Stolen</v>
      </c>
    </row>
    <row r="55" spans="1:18" x14ac:dyDescent="0.25">
      <c r="C55" s="177"/>
      <c r="D55" s="177"/>
      <c r="E55" s="177"/>
      <c r="F55" s="431"/>
      <c r="G55" s="177"/>
      <c r="H55" s="177"/>
      <c r="I55" s="436"/>
      <c r="J55" s="439"/>
      <c r="K55" s="416"/>
      <c r="L55" s="171"/>
      <c r="M55" s="21"/>
      <c r="N55" s="425"/>
      <c r="O55" s="428"/>
      <c r="P55" s="428"/>
      <c r="Q55" s="428"/>
      <c r="R55" s="416"/>
    </row>
    <row r="56" spans="1:18" ht="15.75" customHeight="1" thickBot="1" x14ac:dyDescent="0.3">
      <c r="C56" s="177"/>
      <c r="D56" s="177"/>
      <c r="E56" s="177"/>
      <c r="F56" s="432"/>
      <c r="G56" s="177"/>
      <c r="H56" s="177"/>
      <c r="I56" s="437"/>
      <c r="J56" s="440"/>
      <c r="K56" s="417"/>
      <c r="L56" s="171"/>
      <c r="M56" s="21"/>
      <c r="N56" s="426"/>
      <c r="O56" s="429"/>
      <c r="P56" s="429"/>
      <c r="Q56" s="429"/>
      <c r="R56" s="417"/>
    </row>
    <row r="57" spans="1:18" ht="27.75" customHeight="1" thickBot="1" x14ac:dyDescent="0.3">
      <c r="C57" s="177"/>
      <c r="D57" s="177"/>
      <c r="E57" s="178" t="s">
        <v>37</v>
      </c>
      <c r="F57" s="120"/>
      <c r="G57" s="177"/>
      <c r="H57" s="177"/>
      <c r="I57" s="51"/>
      <c r="J57" s="52"/>
      <c r="K57" s="53"/>
      <c r="N57" s="121"/>
      <c r="O57" s="122"/>
      <c r="P57" s="122"/>
      <c r="Q57" s="122"/>
      <c r="R57" s="123"/>
    </row>
    <row r="58" spans="1:18" ht="15.75" thickBot="1" x14ac:dyDescent="0.3">
      <c r="C58" s="177"/>
      <c r="D58" s="177"/>
      <c r="E58" s="177"/>
      <c r="G58" s="177"/>
      <c r="H58" s="177"/>
    </row>
    <row r="59" spans="1:18" ht="27.75" customHeight="1" thickBot="1" x14ac:dyDescent="0.3">
      <c r="C59" s="177"/>
      <c r="D59" s="177"/>
      <c r="E59" s="178" t="s">
        <v>38</v>
      </c>
      <c r="F59" s="120"/>
      <c r="G59" s="177"/>
      <c r="H59" s="177"/>
      <c r="I59" s="51"/>
      <c r="J59" s="52"/>
      <c r="K59" s="53"/>
      <c r="N59" s="121"/>
      <c r="O59" s="122"/>
      <c r="P59" s="122"/>
      <c r="Q59" s="122"/>
      <c r="R59" s="123"/>
    </row>
  </sheetData>
  <mergeCells count="56">
    <mergeCell ref="R54:R56"/>
    <mergeCell ref="C41:D41"/>
    <mergeCell ref="C42:D42"/>
    <mergeCell ref="C43:D43"/>
    <mergeCell ref="C44:D44"/>
    <mergeCell ref="C45:D45"/>
    <mergeCell ref="C46:D46"/>
    <mergeCell ref="F54:F56"/>
    <mergeCell ref="I54:I56"/>
    <mergeCell ref="J54:J56"/>
    <mergeCell ref="K54:K56"/>
    <mergeCell ref="N54:N56"/>
    <mergeCell ref="C50:D50"/>
    <mergeCell ref="C51:D51"/>
    <mergeCell ref="C52:D52"/>
    <mergeCell ref="O54:O56"/>
    <mergeCell ref="Q54:Q56"/>
    <mergeCell ref="P54:P56"/>
    <mergeCell ref="I33:I35"/>
    <mergeCell ref="J33:J35"/>
    <mergeCell ref="C48:D48"/>
    <mergeCell ref="C49:D49"/>
    <mergeCell ref="R33:R35"/>
    <mergeCell ref="G34:H34"/>
    <mergeCell ref="C35:D35"/>
    <mergeCell ref="C40:D40"/>
    <mergeCell ref="C47:D47"/>
    <mergeCell ref="C38:D38"/>
    <mergeCell ref="C39:D39"/>
    <mergeCell ref="K33:K35"/>
    <mergeCell ref="N33:N35"/>
    <mergeCell ref="O33:O35"/>
    <mergeCell ref="F33:F35"/>
    <mergeCell ref="C36:D36"/>
    <mergeCell ref="C37:D37"/>
    <mergeCell ref="P33:P35"/>
    <mergeCell ref="Q33:Q35"/>
    <mergeCell ref="F27:F29"/>
    <mergeCell ref="I27:I29"/>
    <mergeCell ref="J27:J29"/>
    <mergeCell ref="K27:K29"/>
    <mergeCell ref="N27:N29"/>
    <mergeCell ref="Q27:Q29"/>
    <mergeCell ref="R27:R29"/>
    <mergeCell ref="O1:O2"/>
    <mergeCell ref="P1:P2"/>
    <mergeCell ref="Q1:Q2"/>
    <mergeCell ref="R1:R2"/>
    <mergeCell ref="O27:O29"/>
    <mergeCell ref="P27:P29"/>
    <mergeCell ref="N1:N2"/>
    <mergeCell ref="F1:F2"/>
    <mergeCell ref="G1:H1"/>
    <mergeCell ref="I1:I2"/>
    <mergeCell ref="J1:J2"/>
    <mergeCell ref="K1:K2"/>
  </mergeCells>
  <pageMargins left="0.25" right="0.2" top="0.25" bottom="0.21" header="0.25" footer="0.2"/>
  <pageSetup fitToHeight="0" orientation="landscape" horizontalDpi="4294967293" r:id="rId1"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0F7-F67F-43E2-B595-F89034B2C35E}">
  <sheetPr>
    <tabColor theme="1" tint="4.9989318521683403E-2"/>
    <pageSetUpPr fitToPage="1"/>
  </sheetPr>
  <dimension ref="A1:T81"/>
  <sheetViews>
    <sheetView zoomScale="125" zoomScaleNormal="125" workbookViewId="0">
      <selection activeCell="K3" sqref="K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31" customWidth="1"/>
    <col min="4" max="4" width="5.85546875" style="231" bestFit="1" customWidth="1"/>
    <col min="5" max="5" width="19.28515625" style="231" bestFit="1" customWidth="1"/>
    <col min="6" max="6" width="8.42578125" bestFit="1" customWidth="1"/>
    <col min="7" max="7" width="4.28515625" customWidth="1"/>
    <col min="8" max="9" width="8.140625" style="231" customWidth="1"/>
    <col min="10" max="10" width="4.28515625" customWidth="1"/>
    <col min="11" max="12" width="8.140625" style="231" customWidth="1"/>
    <col min="13" max="14" width="6.42578125" customWidth="1"/>
    <col min="15" max="15" width="5.7109375" style="23" customWidth="1"/>
    <col min="16" max="19" width="3.42578125" customWidth="1"/>
    <col min="20" max="20" width="8.42578125" customWidth="1"/>
  </cols>
  <sheetData>
    <row r="1" spans="1:20" ht="16.5" thickBot="1" x14ac:dyDescent="0.3">
      <c r="A1" s="334"/>
      <c r="B1" s="334"/>
      <c r="C1" s="334"/>
      <c r="D1" s="334"/>
      <c r="E1" s="334"/>
      <c r="F1" s="335"/>
      <c r="G1" s="338" t="s">
        <v>41</v>
      </c>
      <c r="H1" s="339"/>
      <c r="I1" s="339"/>
      <c r="J1" s="339"/>
      <c r="K1" s="339"/>
      <c r="L1" s="340"/>
    </row>
    <row r="2" spans="1:20" ht="24.75" customHeight="1" thickBot="1" x14ac:dyDescent="0.3">
      <c r="A2" s="336"/>
      <c r="B2" s="336"/>
      <c r="C2" s="336"/>
      <c r="D2" s="336"/>
      <c r="E2" s="336"/>
      <c r="F2" s="337"/>
      <c r="G2" s="341" t="s">
        <v>18</v>
      </c>
      <c r="H2" s="343" t="s">
        <v>43</v>
      </c>
      <c r="I2" s="344"/>
      <c r="J2" s="345" t="s">
        <v>18</v>
      </c>
      <c r="K2" s="347" t="s">
        <v>42</v>
      </c>
      <c r="L2" s="348"/>
      <c r="M2" s="360" t="s">
        <v>20</v>
      </c>
      <c r="N2" s="361"/>
      <c r="O2" s="212"/>
      <c r="P2" s="362" t="s">
        <v>14</v>
      </c>
      <c r="Q2" s="364" t="s">
        <v>15</v>
      </c>
      <c r="R2" s="366" t="s">
        <v>16</v>
      </c>
      <c r="S2" s="366" t="s">
        <v>47</v>
      </c>
      <c r="T2" s="349" t="s">
        <v>45</v>
      </c>
    </row>
    <row r="3" spans="1:20" ht="22.5" customHeight="1" x14ac:dyDescent="0.25">
      <c r="A3" s="213" t="s">
        <v>0</v>
      </c>
      <c r="B3" s="214" t="s">
        <v>30</v>
      </c>
      <c r="C3" s="215" t="s">
        <v>2</v>
      </c>
      <c r="D3" s="216" t="s">
        <v>1</v>
      </c>
      <c r="E3" s="217" t="s">
        <v>40</v>
      </c>
      <c r="F3" s="218" t="s">
        <v>29</v>
      </c>
      <c r="G3" s="342"/>
      <c r="H3" s="202" t="s">
        <v>27</v>
      </c>
      <c r="I3" s="203" t="s">
        <v>28</v>
      </c>
      <c r="J3" s="346"/>
      <c r="K3" s="204" t="s">
        <v>27</v>
      </c>
      <c r="L3" s="205" t="s">
        <v>28</v>
      </c>
      <c r="M3" s="210" t="s">
        <v>44</v>
      </c>
      <c r="N3" s="211" t="s">
        <v>42</v>
      </c>
      <c r="O3" s="196" t="s">
        <v>39</v>
      </c>
      <c r="P3" s="363"/>
      <c r="Q3" s="365"/>
      <c r="R3" s="367"/>
      <c r="S3" s="367"/>
      <c r="T3" s="350"/>
    </row>
    <row r="4" spans="1:20" ht="5.25" customHeight="1" x14ac:dyDescent="0.25">
      <c r="A4" s="28"/>
      <c r="B4" s="32"/>
      <c r="C4" s="232"/>
      <c r="D4" s="233"/>
      <c r="E4" s="36"/>
      <c r="F4" s="234"/>
      <c r="G4" s="29"/>
      <c r="H4" s="98"/>
      <c r="I4" s="35"/>
      <c r="J4" s="29"/>
      <c r="K4" s="98"/>
      <c r="L4" s="35"/>
      <c r="M4" s="35"/>
      <c r="N4" s="35"/>
      <c r="O4" s="86"/>
      <c r="P4" s="29"/>
      <c r="Q4" s="30"/>
      <c r="R4" s="31"/>
      <c r="S4" s="31"/>
      <c r="T4" s="31"/>
    </row>
    <row r="5" spans="1:20" ht="20.100000000000001" customHeight="1" x14ac:dyDescent="0.25">
      <c r="A5" s="221"/>
      <c r="B5" s="222"/>
      <c r="C5" s="235"/>
      <c r="D5" s="235"/>
      <c r="E5" s="230"/>
      <c r="F5" s="242"/>
      <c r="G5" s="198"/>
      <c r="H5" s="109"/>
      <c r="I5" s="110"/>
      <c r="J5" s="200"/>
      <c r="K5" s="109"/>
      <c r="L5" s="110"/>
      <c r="M5" s="207"/>
      <c r="N5" s="209"/>
      <c r="O5" s="197">
        <f t="shared" ref="O5:O18" si="0">A5+TIME(2,0,0)</f>
        <v>8.3333333333333329E-2</v>
      </c>
      <c r="P5" s="256"/>
      <c r="Q5" s="257"/>
      <c r="R5" s="258"/>
      <c r="S5" s="258"/>
      <c r="T5" s="259"/>
    </row>
    <row r="6" spans="1:20" ht="20.100000000000001" customHeight="1" x14ac:dyDescent="0.25">
      <c r="A6" s="221"/>
      <c r="B6" s="222"/>
      <c r="C6" s="235"/>
      <c r="D6" s="235"/>
      <c r="E6" s="230"/>
      <c r="F6" s="242"/>
      <c r="G6" s="198"/>
      <c r="H6" s="109"/>
      <c r="I6" s="110"/>
      <c r="J6" s="200"/>
      <c r="K6" s="109"/>
      <c r="L6" s="110"/>
      <c r="M6" s="207"/>
      <c r="N6" s="209"/>
      <c r="O6" s="197">
        <f t="shared" si="0"/>
        <v>8.3333333333333329E-2</v>
      </c>
      <c r="P6" s="256"/>
      <c r="Q6" s="257"/>
      <c r="R6" s="258"/>
      <c r="S6" s="258"/>
      <c r="T6" s="259"/>
    </row>
    <row r="7" spans="1:20" ht="20.100000000000001" customHeight="1" x14ac:dyDescent="0.25">
      <c r="A7" s="221"/>
      <c r="B7" s="222"/>
      <c r="C7" s="235"/>
      <c r="D7" s="235"/>
      <c r="E7" s="230"/>
      <c r="F7" s="242"/>
      <c r="G7" s="198"/>
      <c r="H7" s="109"/>
      <c r="I7" s="110"/>
      <c r="J7" s="200"/>
      <c r="K7" s="109"/>
      <c r="L7" s="110"/>
      <c r="M7" s="207"/>
      <c r="N7" s="209"/>
      <c r="O7" s="197">
        <f t="shared" si="0"/>
        <v>8.3333333333333329E-2</v>
      </c>
      <c r="P7" s="256"/>
      <c r="Q7" s="257"/>
      <c r="R7" s="258"/>
      <c r="S7" s="258"/>
      <c r="T7" s="259"/>
    </row>
    <row r="8" spans="1:20" ht="20.100000000000001" customHeight="1" x14ac:dyDescent="0.25">
      <c r="A8" s="221"/>
      <c r="B8" s="222"/>
      <c r="C8" s="235"/>
      <c r="D8" s="235"/>
      <c r="E8" s="230"/>
      <c r="F8" s="242"/>
      <c r="G8" s="198"/>
      <c r="H8" s="109"/>
      <c r="I8" s="110"/>
      <c r="J8" s="200"/>
      <c r="K8" s="109"/>
      <c r="L8" s="110"/>
      <c r="M8" s="207"/>
      <c r="N8" s="209"/>
      <c r="O8" s="197">
        <f t="shared" si="0"/>
        <v>8.3333333333333329E-2</v>
      </c>
      <c r="P8" s="256"/>
      <c r="Q8" s="257"/>
      <c r="R8" s="258"/>
      <c r="S8" s="258"/>
      <c r="T8" s="259"/>
    </row>
    <row r="9" spans="1:20" ht="20.100000000000001" customHeight="1" x14ac:dyDescent="0.25">
      <c r="A9" s="221"/>
      <c r="B9" s="222"/>
      <c r="C9" s="235"/>
      <c r="D9" s="235"/>
      <c r="E9" s="230"/>
      <c r="F9" s="242"/>
      <c r="G9" s="198"/>
      <c r="H9" s="109"/>
      <c r="I9" s="110"/>
      <c r="J9" s="200"/>
      <c r="K9" s="109"/>
      <c r="L9" s="110"/>
      <c r="M9" s="207"/>
      <c r="N9" s="209"/>
      <c r="O9" s="197">
        <f t="shared" si="0"/>
        <v>8.3333333333333329E-2</v>
      </c>
      <c r="P9" s="256"/>
      <c r="Q9" s="257"/>
      <c r="R9" s="258"/>
      <c r="S9" s="258"/>
      <c r="T9" s="259"/>
    </row>
    <row r="10" spans="1:20" ht="20.100000000000001" customHeight="1" x14ac:dyDescent="0.25">
      <c r="A10" s="221"/>
      <c r="B10" s="222"/>
      <c r="C10" s="235"/>
      <c r="D10" s="235"/>
      <c r="E10" s="230"/>
      <c r="F10" s="242"/>
      <c r="G10" s="198"/>
      <c r="H10" s="109"/>
      <c r="I10" s="110"/>
      <c r="J10" s="200"/>
      <c r="K10" s="109"/>
      <c r="L10" s="110"/>
      <c r="M10" s="207"/>
      <c r="N10" s="209"/>
      <c r="O10" s="197">
        <f t="shared" si="0"/>
        <v>8.3333333333333329E-2</v>
      </c>
      <c r="P10" s="256"/>
      <c r="Q10" s="257"/>
      <c r="R10" s="258"/>
      <c r="S10" s="258"/>
      <c r="T10" s="259"/>
    </row>
    <row r="11" spans="1:20" ht="20.100000000000001" customHeight="1" x14ac:dyDescent="0.25">
      <c r="A11" s="221"/>
      <c r="B11" s="222"/>
      <c r="C11" s="235"/>
      <c r="D11" s="235"/>
      <c r="E11" s="230"/>
      <c r="F11" s="242"/>
      <c r="G11" s="198"/>
      <c r="H11" s="109"/>
      <c r="I11" s="110"/>
      <c r="J11" s="200"/>
      <c r="K11" s="109"/>
      <c r="L11" s="110"/>
      <c r="M11" s="207"/>
      <c r="N11" s="209"/>
      <c r="O11" s="197">
        <f t="shared" si="0"/>
        <v>8.3333333333333329E-2</v>
      </c>
      <c r="P11" s="256"/>
      <c r="Q11" s="257"/>
      <c r="R11" s="258"/>
      <c r="S11" s="258"/>
      <c r="T11" s="259"/>
    </row>
    <row r="12" spans="1:20" ht="20.100000000000001" customHeight="1" x14ac:dyDescent="0.25">
      <c r="A12" s="221"/>
      <c r="B12" s="222"/>
      <c r="C12" s="235"/>
      <c r="D12" s="235"/>
      <c r="E12" s="230"/>
      <c r="F12" s="242"/>
      <c r="G12" s="198"/>
      <c r="H12" s="109"/>
      <c r="I12" s="110"/>
      <c r="J12" s="200"/>
      <c r="K12" s="109"/>
      <c r="L12" s="110"/>
      <c r="M12" s="207"/>
      <c r="N12" s="209"/>
      <c r="O12" s="197">
        <f t="shared" si="0"/>
        <v>8.3333333333333329E-2</v>
      </c>
      <c r="P12" s="256"/>
      <c r="Q12" s="257"/>
      <c r="R12" s="258"/>
      <c r="S12" s="258"/>
      <c r="T12" s="259"/>
    </row>
    <row r="13" spans="1:20" ht="20.100000000000001" customHeight="1" x14ac:dyDescent="0.25">
      <c r="A13" s="221"/>
      <c r="B13" s="222"/>
      <c r="C13" s="235"/>
      <c r="D13" s="235"/>
      <c r="E13" s="230"/>
      <c r="F13" s="242"/>
      <c r="G13" s="198"/>
      <c r="H13" s="109"/>
      <c r="I13" s="110"/>
      <c r="J13" s="200"/>
      <c r="K13" s="109"/>
      <c r="L13" s="110"/>
      <c r="M13" s="207"/>
      <c r="N13" s="209"/>
      <c r="O13" s="197">
        <f t="shared" si="0"/>
        <v>8.3333333333333329E-2</v>
      </c>
      <c r="P13" s="256"/>
      <c r="Q13" s="257"/>
      <c r="R13" s="258"/>
      <c r="S13" s="258"/>
      <c r="T13" s="259"/>
    </row>
    <row r="14" spans="1:20" ht="20.100000000000001" customHeight="1" x14ac:dyDescent="0.25">
      <c r="A14" s="221"/>
      <c r="B14" s="222"/>
      <c r="C14" s="235"/>
      <c r="D14" s="235"/>
      <c r="E14" s="230"/>
      <c r="F14" s="242"/>
      <c r="G14" s="198"/>
      <c r="H14" s="109"/>
      <c r="I14" s="110"/>
      <c r="J14" s="200"/>
      <c r="K14" s="109"/>
      <c r="L14" s="110"/>
      <c r="M14" s="207"/>
      <c r="N14" s="209"/>
      <c r="O14" s="197">
        <f t="shared" si="0"/>
        <v>8.3333333333333329E-2</v>
      </c>
      <c r="P14" s="256"/>
      <c r="Q14" s="257"/>
      <c r="R14" s="258"/>
      <c r="S14" s="258"/>
      <c r="T14" s="259"/>
    </row>
    <row r="15" spans="1:20" ht="20.100000000000001" customHeight="1" x14ac:dyDescent="0.25">
      <c r="A15" s="221"/>
      <c r="B15" s="222"/>
      <c r="C15" s="235"/>
      <c r="D15" s="235"/>
      <c r="E15" s="230"/>
      <c r="F15" s="242"/>
      <c r="G15" s="198"/>
      <c r="H15" s="109"/>
      <c r="I15" s="110"/>
      <c r="J15" s="200"/>
      <c r="K15" s="109"/>
      <c r="L15" s="110"/>
      <c r="M15" s="207"/>
      <c r="N15" s="209"/>
      <c r="O15" s="197">
        <f t="shared" si="0"/>
        <v>8.3333333333333329E-2</v>
      </c>
      <c r="P15" s="256"/>
      <c r="Q15" s="257"/>
      <c r="R15" s="258"/>
      <c r="S15" s="258"/>
      <c r="T15" s="259"/>
    </row>
    <row r="16" spans="1:20" ht="20.100000000000001" customHeight="1" x14ac:dyDescent="0.25">
      <c r="A16" s="221"/>
      <c r="B16" s="222"/>
      <c r="C16" s="235"/>
      <c r="D16" s="235"/>
      <c r="E16" s="230"/>
      <c r="F16" s="242"/>
      <c r="G16" s="198"/>
      <c r="H16" s="109"/>
      <c r="I16" s="110"/>
      <c r="J16" s="200"/>
      <c r="K16" s="109"/>
      <c r="L16" s="110"/>
      <c r="M16" s="207"/>
      <c r="N16" s="209"/>
      <c r="O16" s="197">
        <f t="shared" si="0"/>
        <v>8.3333333333333329E-2</v>
      </c>
      <c r="P16" s="256"/>
      <c r="Q16" s="257"/>
      <c r="R16" s="258"/>
      <c r="S16" s="258"/>
      <c r="T16" s="259"/>
    </row>
    <row r="17" spans="1:20" ht="20.100000000000001" customHeight="1" x14ac:dyDescent="0.25">
      <c r="A17" s="221"/>
      <c r="B17" s="222"/>
      <c r="C17" s="235"/>
      <c r="D17" s="235"/>
      <c r="E17" s="230"/>
      <c r="F17" s="242"/>
      <c r="G17" s="198"/>
      <c r="H17" s="109"/>
      <c r="I17" s="110"/>
      <c r="J17" s="200"/>
      <c r="K17" s="109"/>
      <c r="L17" s="110"/>
      <c r="M17" s="207"/>
      <c r="N17" s="209"/>
      <c r="O17" s="197">
        <f t="shared" si="0"/>
        <v>8.3333333333333329E-2</v>
      </c>
      <c r="P17" s="256"/>
      <c r="Q17" s="257"/>
      <c r="R17" s="258"/>
      <c r="S17" s="258"/>
      <c r="T17" s="259"/>
    </row>
    <row r="18" spans="1:20" ht="20.100000000000001" customHeight="1" x14ac:dyDescent="0.25">
      <c r="A18" s="221"/>
      <c r="B18" s="222"/>
      <c r="C18" s="235"/>
      <c r="D18" s="235"/>
      <c r="E18" s="230"/>
      <c r="F18" s="242"/>
      <c r="G18" s="198"/>
      <c r="H18" s="109"/>
      <c r="I18" s="110"/>
      <c r="J18" s="200"/>
      <c r="K18" s="109"/>
      <c r="L18" s="110"/>
      <c r="M18" s="207"/>
      <c r="N18" s="209"/>
      <c r="O18" s="197">
        <f t="shared" si="0"/>
        <v>8.3333333333333329E-2</v>
      </c>
      <c r="P18" s="256"/>
      <c r="Q18" s="257"/>
      <c r="R18" s="258"/>
      <c r="S18" s="258"/>
      <c r="T18" s="259"/>
    </row>
    <row r="19" spans="1:20" ht="20.100000000000001" customHeight="1" x14ac:dyDescent="0.25">
      <c r="A19" s="221"/>
      <c r="B19" s="222"/>
      <c r="C19" s="235"/>
      <c r="D19" s="235"/>
      <c r="E19" s="230"/>
      <c r="F19" s="242"/>
      <c r="G19" s="198"/>
      <c r="H19" s="109"/>
      <c r="I19" s="110"/>
      <c r="J19" s="200"/>
      <c r="K19" s="109"/>
      <c r="L19" s="110"/>
      <c r="M19" s="207"/>
      <c r="N19" s="209"/>
      <c r="O19" s="197">
        <f t="shared" ref="O19:O32" si="1">A19+TIME(2,0,0)</f>
        <v>8.3333333333333329E-2</v>
      </c>
      <c r="P19" s="256"/>
      <c r="Q19" s="257"/>
      <c r="R19" s="258"/>
      <c r="S19" s="258"/>
      <c r="T19" s="259"/>
    </row>
    <row r="20" spans="1:20" ht="20.100000000000001" customHeight="1" x14ac:dyDescent="0.25">
      <c r="A20" s="221"/>
      <c r="B20" s="222"/>
      <c r="C20" s="235"/>
      <c r="D20" s="235"/>
      <c r="E20" s="230"/>
      <c r="F20" s="242"/>
      <c r="G20" s="198"/>
      <c r="H20" s="109"/>
      <c r="I20" s="110"/>
      <c r="J20" s="200"/>
      <c r="K20" s="109"/>
      <c r="L20" s="110"/>
      <c r="M20" s="207"/>
      <c r="N20" s="209"/>
      <c r="O20" s="197">
        <f t="shared" si="1"/>
        <v>8.3333333333333329E-2</v>
      </c>
      <c r="P20" s="256"/>
      <c r="Q20" s="257"/>
      <c r="R20" s="258"/>
      <c r="S20" s="258"/>
      <c r="T20" s="259"/>
    </row>
    <row r="21" spans="1:20" ht="20.100000000000001" customHeight="1" x14ac:dyDescent="0.25">
      <c r="A21" s="221"/>
      <c r="B21" s="222"/>
      <c r="C21" s="235"/>
      <c r="D21" s="235"/>
      <c r="E21" s="230"/>
      <c r="F21" s="242"/>
      <c r="G21" s="198"/>
      <c r="H21" s="109"/>
      <c r="I21" s="110"/>
      <c r="J21" s="200"/>
      <c r="K21" s="109"/>
      <c r="L21" s="110"/>
      <c r="M21" s="207"/>
      <c r="N21" s="209"/>
      <c r="O21" s="197">
        <f t="shared" si="1"/>
        <v>8.3333333333333329E-2</v>
      </c>
      <c r="P21" s="256"/>
      <c r="Q21" s="257"/>
      <c r="R21" s="258"/>
      <c r="S21" s="258"/>
      <c r="T21" s="259"/>
    </row>
    <row r="22" spans="1:20" ht="20.100000000000001" customHeight="1" x14ac:dyDescent="0.25">
      <c r="A22" s="221"/>
      <c r="B22" s="222"/>
      <c r="C22" s="235"/>
      <c r="D22" s="235"/>
      <c r="E22" s="230"/>
      <c r="F22" s="242"/>
      <c r="G22" s="198"/>
      <c r="H22" s="109"/>
      <c r="I22" s="110"/>
      <c r="J22" s="200"/>
      <c r="K22" s="109"/>
      <c r="L22" s="110"/>
      <c r="M22" s="207"/>
      <c r="N22" s="209"/>
      <c r="O22" s="197">
        <f t="shared" si="1"/>
        <v>8.3333333333333329E-2</v>
      </c>
      <c r="P22" s="256"/>
      <c r="Q22" s="257"/>
      <c r="R22" s="258"/>
      <c r="S22" s="258"/>
      <c r="T22" s="259"/>
    </row>
    <row r="23" spans="1:20" ht="20.100000000000001" customHeight="1" x14ac:dyDescent="0.25">
      <c r="A23" s="221"/>
      <c r="B23" s="222"/>
      <c r="C23" s="235"/>
      <c r="D23" s="235"/>
      <c r="E23" s="230"/>
      <c r="F23" s="242"/>
      <c r="G23" s="198"/>
      <c r="H23" s="109"/>
      <c r="I23" s="110"/>
      <c r="J23" s="200"/>
      <c r="K23" s="109"/>
      <c r="L23" s="110"/>
      <c r="M23" s="207"/>
      <c r="N23" s="209"/>
      <c r="O23" s="197">
        <f t="shared" si="1"/>
        <v>8.3333333333333329E-2</v>
      </c>
      <c r="P23" s="256"/>
      <c r="Q23" s="257"/>
      <c r="R23" s="258"/>
      <c r="S23" s="258"/>
      <c r="T23" s="259"/>
    </row>
    <row r="24" spans="1:20" ht="20.100000000000001" customHeight="1" x14ac:dyDescent="0.25">
      <c r="A24" s="221"/>
      <c r="B24" s="222"/>
      <c r="C24" s="235"/>
      <c r="D24" s="235"/>
      <c r="E24" s="230"/>
      <c r="F24" s="242"/>
      <c r="G24" s="198"/>
      <c r="H24" s="109"/>
      <c r="I24" s="110"/>
      <c r="J24" s="200"/>
      <c r="K24" s="109"/>
      <c r="L24" s="110"/>
      <c r="M24" s="207"/>
      <c r="N24" s="209"/>
      <c r="O24" s="197">
        <f t="shared" si="1"/>
        <v>8.3333333333333329E-2</v>
      </c>
      <c r="P24" s="256"/>
      <c r="Q24" s="257"/>
      <c r="R24" s="258"/>
      <c r="S24" s="258"/>
      <c r="T24" s="259"/>
    </row>
    <row r="25" spans="1:20" ht="20.100000000000001" customHeight="1" x14ac:dyDescent="0.25">
      <c r="A25" s="221"/>
      <c r="B25" s="222"/>
      <c r="C25" s="235"/>
      <c r="D25" s="235"/>
      <c r="E25" s="230"/>
      <c r="F25" s="242"/>
      <c r="G25" s="198"/>
      <c r="H25" s="109"/>
      <c r="I25" s="110"/>
      <c r="J25" s="200"/>
      <c r="K25" s="109"/>
      <c r="L25" s="110"/>
      <c r="M25" s="207"/>
      <c r="N25" s="209"/>
      <c r="O25" s="197">
        <f t="shared" si="1"/>
        <v>8.3333333333333329E-2</v>
      </c>
      <c r="P25" s="256"/>
      <c r="Q25" s="257"/>
      <c r="R25" s="258"/>
      <c r="S25" s="258"/>
      <c r="T25" s="259"/>
    </row>
    <row r="26" spans="1:20" ht="20.100000000000001" customHeight="1" x14ac:dyDescent="0.25">
      <c r="A26" s="221"/>
      <c r="B26" s="222"/>
      <c r="C26" s="235"/>
      <c r="D26" s="235"/>
      <c r="E26" s="230"/>
      <c r="F26" s="242"/>
      <c r="G26" s="198"/>
      <c r="H26" s="109"/>
      <c r="I26" s="110"/>
      <c r="J26" s="200"/>
      <c r="K26" s="109"/>
      <c r="L26" s="110"/>
      <c r="M26" s="207"/>
      <c r="N26" s="209"/>
      <c r="O26" s="197">
        <f t="shared" si="1"/>
        <v>8.3333333333333329E-2</v>
      </c>
      <c r="P26" s="256"/>
      <c r="Q26" s="257"/>
      <c r="R26" s="258"/>
      <c r="S26" s="258"/>
      <c r="T26" s="259"/>
    </row>
    <row r="27" spans="1:20" ht="20.100000000000001" customHeight="1" x14ac:dyDescent="0.25">
      <c r="A27" s="221"/>
      <c r="B27" s="222"/>
      <c r="C27" s="235"/>
      <c r="D27" s="235"/>
      <c r="E27" s="230"/>
      <c r="F27" s="242"/>
      <c r="G27" s="198"/>
      <c r="H27" s="109"/>
      <c r="I27" s="110"/>
      <c r="J27" s="200"/>
      <c r="K27" s="109"/>
      <c r="L27" s="110"/>
      <c r="M27" s="207"/>
      <c r="N27" s="209"/>
      <c r="O27" s="197">
        <f t="shared" si="1"/>
        <v>8.3333333333333329E-2</v>
      </c>
      <c r="P27" s="256"/>
      <c r="Q27" s="257"/>
      <c r="R27" s="258"/>
      <c r="S27" s="258"/>
      <c r="T27" s="259"/>
    </row>
    <row r="28" spans="1:20" ht="20.100000000000001" customHeight="1" x14ac:dyDescent="0.25">
      <c r="A28" s="221"/>
      <c r="B28" s="222"/>
      <c r="C28" s="235"/>
      <c r="D28" s="235"/>
      <c r="E28" s="230"/>
      <c r="F28" s="242"/>
      <c r="G28" s="198"/>
      <c r="H28" s="109"/>
      <c r="I28" s="110"/>
      <c r="J28" s="200"/>
      <c r="K28" s="109"/>
      <c r="L28" s="110"/>
      <c r="M28" s="207"/>
      <c r="N28" s="209"/>
      <c r="O28" s="197">
        <f t="shared" si="1"/>
        <v>8.3333333333333329E-2</v>
      </c>
      <c r="P28" s="256"/>
      <c r="Q28" s="257"/>
      <c r="R28" s="258"/>
      <c r="S28" s="258"/>
      <c r="T28" s="259"/>
    </row>
    <row r="29" spans="1:20" ht="20.100000000000001" customHeight="1" x14ac:dyDescent="0.25">
      <c r="A29" s="221"/>
      <c r="B29" s="222"/>
      <c r="C29" s="235"/>
      <c r="D29" s="235"/>
      <c r="E29" s="230"/>
      <c r="F29" s="242"/>
      <c r="G29" s="198"/>
      <c r="H29" s="109"/>
      <c r="I29" s="110"/>
      <c r="J29" s="200"/>
      <c r="K29" s="109"/>
      <c r="L29" s="110"/>
      <c r="M29" s="207"/>
      <c r="N29" s="209"/>
      <c r="O29" s="197">
        <f t="shared" si="1"/>
        <v>8.3333333333333329E-2</v>
      </c>
      <c r="P29" s="256"/>
      <c r="Q29" s="257"/>
      <c r="R29" s="258"/>
      <c r="S29" s="258"/>
      <c r="T29" s="259"/>
    </row>
    <row r="30" spans="1:20" ht="20.100000000000001" customHeight="1" x14ac:dyDescent="0.25">
      <c r="A30" s="221"/>
      <c r="B30" s="222"/>
      <c r="C30" s="235"/>
      <c r="D30" s="235"/>
      <c r="E30" s="230"/>
      <c r="F30" s="242"/>
      <c r="G30" s="198"/>
      <c r="H30" s="109"/>
      <c r="I30" s="110"/>
      <c r="J30" s="200"/>
      <c r="K30" s="109"/>
      <c r="L30" s="110"/>
      <c r="M30" s="207"/>
      <c r="N30" s="209"/>
      <c r="O30" s="197">
        <f t="shared" si="1"/>
        <v>8.3333333333333329E-2</v>
      </c>
      <c r="P30" s="256"/>
      <c r="Q30" s="257"/>
      <c r="R30" s="258"/>
      <c r="S30" s="258"/>
      <c r="T30" s="259"/>
    </row>
    <row r="31" spans="1:20" ht="20.100000000000001" customHeight="1" x14ac:dyDescent="0.25">
      <c r="A31" s="221"/>
      <c r="B31" s="222"/>
      <c r="C31" s="235"/>
      <c r="D31" s="235"/>
      <c r="E31" s="230"/>
      <c r="F31" s="242"/>
      <c r="G31" s="198"/>
      <c r="H31" s="109"/>
      <c r="I31" s="110"/>
      <c r="J31" s="200"/>
      <c r="K31" s="109"/>
      <c r="L31" s="110"/>
      <c r="M31" s="207"/>
      <c r="N31" s="209"/>
      <c r="O31" s="197">
        <f t="shared" si="1"/>
        <v>8.3333333333333329E-2</v>
      </c>
      <c r="P31" s="256"/>
      <c r="Q31" s="257"/>
      <c r="R31" s="258"/>
      <c r="S31" s="258"/>
      <c r="T31" s="259"/>
    </row>
    <row r="32" spans="1:20" ht="20.100000000000001" customHeight="1" x14ac:dyDescent="0.25">
      <c r="A32" s="221"/>
      <c r="B32" s="222"/>
      <c r="C32" s="235"/>
      <c r="D32" s="235"/>
      <c r="E32" s="230"/>
      <c r="F32" s="242"/>
      <c r="G32" s="198"/>
      <c r="H32" s="109"/>
      <c r="I32" s="110"/>
      <c r="J32" s="200"/>
      <c r="K32" s="109"/>
      <c r="L32" s="110"/>
      <c r="M32" s="207"/>
      <c r="N32" s="209"/>
      <c r="O32" s="197">
        <f t="shared" si="1"/>
        <v>8.3333333333333329E-2</v>
      </c>
      <c r="P32" s="256"/>
      <c r="Q32" s="257"/>
      <c r="R32" s="258"/>
      <c r="S32" s="258"/>
      <c r="T32" s="259"/>
    </row>
    <row r="33" spans="1:20" ht="20.100000000000001" customHeight="1" x14ac:dyDescent="0.25">
      <c r="A33" s="221"/>
      <c r="B33" s="222"/>
      <c r="C33" s="235"/>
      <c r="D33" s="235"/>
      <c r="E33" s="230"/>
      <c r="F33" s="242"/>
      <c r="G33" s="198"/>
      <c r="H33" s="109"/>
      <c r="I33" s="110"/>
      <c r="J33" s="200"/>
      <c r="K33" s="109"/>
      <c r="L33" s="110"/>
      <c r="M33" s="207"/>
      <c r="N33" s="209"/>
      <c r="O33" s="197">
        <f t="shared" ref="O33:O36" si="2">A33+TIME(2,0,0)</f>
        <v>8.3333333333333329E-2</v>
      </c>
      <c r="P33" s="256"/>
      <c r="Q33" s="257"/>
      <c r="R33" s="258"/>
      <c r="S33" s="258"/>
      <c r="T33" s="259"/>
    </row>
    <row r="34" spans="1:20" ht="20.100000000000001" customHeight="1" x14ac:dyDescent="0.25">
      <c r="A34" s="221"/>
      <c r="B34" s="222"/>
      <c r="C34" s="235"/>
      <c r="D34" s="235"/>
      <c r="E34" s="230"/>
      <c r="F34" s="242"/>
      <c r="G34" s="198"/>
      <c r="H34" s="109"/>
      <c r="I34" s="110"/>
      <c r="J34" s="200"/>
      <c r="K34" s="109"/>
      <c r="L34" s="110"/>
      <c r="M34" s="207"/>
      <c r="N34" s="209"/>
      <c r="O34" s="197">
        <f t="shared" si="2"/>
        <v>8.3333333333333329E-2</v>
      </c>
      <c r="P34" s="256"/>
      <c r="Q34" s="257"/>
      <c r="R34" s="258"/>
      <c r="S34" s="258"/>
      <c r="T34" s="259"/>
    </row>
    <row r="35" spans="1:20" ht="20.100000000000001" customHeight="1" x14ac:dyDescent="0.25">
      <c r="A35" s="221"/>
      <c r="B35" s="222"/>
      <c r="C35" s="235"/>
      <c r="D35" s="235"/>
      <c r="E35" s="230"/>
      <c r="F35" s="242"/>
      <c r="G35" s="198"/>
      <c r="H35" s="109"/>
      <c r="I35" s="110"/>
      <c r="J35" s="200"/>
      <c r="K35" s="109"/>
      <c r="L35" s="110"/>
      <c r="M35" s="207"/>
      <c r="N35" s="209"/>
      <c r="O35" s="197">
        <f t="shared" si="2"/>
        <v>8.3333333333333329E-2</v>
      </c>
      <c r="P35" s="256"/>
      <c r="Q35" s="257"/>
      <c r="R35" s="258"/>
      <c r="S35" s="258"/>
      <c r="T35" s="259"/>
    </row>
    <row r="36" spans="1:20" ht="20.100000000000001" customHeight="1" x14ac:dyDescent="0.25">
      <c r="A36" s="221"/>
      <c r="B36" s="222"/>
      <c r="C36" s="235"/>
      <c r="D36" s="235"/>
      <c r="E36" s="230"/>
      <c r="F36" s="242"/>
      <c r="G36" s="198"/>
      <c r="H36" s="109"/>
      <c r="I36" s="110"/>
      <c r="J36" s="200"/>
      <c r="K36" s="109"/>
      <c r="L36" s="110"/>
      <c r="M36" s="207"/>
      <c r="N36" s="209"/>
      <c r="O36" s="197">
        <f t="shared" si="2"/>
        <v>8.3333333333333329E-2</v>
      </c>
      <c r="P36" s="256"/>
      <c r="Q36" s="257"/>
      <c r="R36" s="258"/>
      <c r="S36" s="258"/>
      <c r="T36" s="259"/>
    </row>
    <row r="37" spans="1:20" ht="20.100000000000001" customHeight="1" x14ac:dyDescent="0.25">
      <c r="A37" s="221"/>
      <c r="B37" s="222"/>
      <c r="C37" s="235"/>
      <c r="D37" s="235"/>
      <c r="E37" s="230"/>
      <c r="F37" s="242"/>
      <c r="G37" s="198"/>
      <c r="H37" s="109"/>
      <c r="I37" s="110"/>
      <c r="J37" s="200"/>
      <c r="K37" s="109"/>
      <c r="L37" s="110"/>
      <c r="M37" s="207"/>
      <c r="N37" s="209"/>
      <c r="O37" s="197">
        <f t="shared" ref="O37" si="3">A37+TIME(2,0,0)</f>
        <v>8.3333333333333329E-2</v>
      </c>
      <c r="P37" s="256"/>
      <c r="Q37" s="257"/>
      <c r="R37" s="258"/>
      <c r="S37" s="258"/>
      <c r="T37" s="259"/>
    </row>
    <row r="38" spans="1:20" ht="20.100000000000001" customHeight="1" x14ac:dyDescent="0.25">
      <c r="A38" s="221"/>
      <c r="B38" s="222"/>
      <c r="C38" s="235"/>
      <c r="D38" s="235"/>
      <c r="E38" s="230"/>
      <c r="F38" s="242"/>
      <c r="G38" s="198"/>
      <c r="H38" s="109"/>
      <c r="I38" s="110"/>
      <c r="J38" s="200"/>
      <c r="K38" s="109"/>
      <c r="L38" s="110"/>
      <c r="M38" s="207"/>
      <c r="N38" s="209"/>
      <c r="O38" s="197">
        <f t="shared" ref="O38" si="4">A38+TIME(2,0,0)</f>
        <v>8.3333333333333329E-2</v>
      </c>
      <c r="P38" s="256"/>
      <c r="Q38" s="257"/>
      <c r="R38" s="258"/>
      <c r="S38" s="258"/>
      <c r="T38" s="259"/>
    </row>
    <row r="39" spans="1:20" ht="19.5" customHeight="1" x14ac:dyDescent="0.25">
      <c r="A39" s="260">
        <v>0.41666666666666669</v>
      </c>
      <c r="B39" s="261" t="s">
        <v>48</v>
      </c>
      <c r="C39" s="262">
        <v>25</v>
      </c>
      <c r="D39" s="262" t="s">
        <v>49</v>
      </c>
      <c r="E39" s="263" t="s">
        <v>50</v>
      </c>
      <c r="F39" s="264" t="s">
        <v>51</v>
      </c>
      <c r="G39" s="265" t="s">
        <v>22</v>
      </c>
      <c r="H39" s="266" t="s">
        <v>22</v>
      </c>
      <c r="I39" s="267" t="s">
        <v>22</v>
      </c>
      <c r="J39" s="265" t="s">
        <v>22</v>
      </c>
      <c r="K39" s="266" t="s">
        <v>22</v>
      </c>
      <c r="L39" s="267" t="s">
        <v>22</v>
      </c>
      <c r="M39" s="207" t="s">
        <v>22</v>
      </c>
      <c r="N39" s="209" t="s">
        <v>22</v>
      </c>
      <c r="O39" s="268" t="s">
        <v>22</v>
      </c>
      <c r="P39" s="269" t="s">
        <v>22</v>
      </c>
      <c r="Q39" s="270" t="s">
        <v>22</v>
      </c>
      <c r="R39" s="271" t="s">
        <v>22</v>
      </c>
      <c r="S39" s="271" t="s">
        <v>22</v>
      </c>
      <c r="T39" s="272" t="s">
        <v>22</v>
      </c>
    </row>
    <row r="40" spans="1:20" ht="19.5" customHeight="1" x14ac:dyDescent="0.25">
      <c r="A40" s="260">
        <v>0.41666666666666669</v>
      </c>
      <c r="B40" s="261" t="s">
        <v>48</v>
      </c>
      <c r="C40" s="262">
        <v>24</v>
      </c>
      <c r="D40" s="262" t="s">
        <v>49</v>
      </c>
      <c r="E40" s="263" t="s">
        <v>52</v>
      </c>
      <c r="F40" s="264" t="s">
        <v>8</v>
      </c>
      <c r="G40" s="265" t="s">
        <v>22</v>
      </c>
      <c r="H40" s="266" t="s">
        <v>22</v>
      </c>
      <c r="I40" s="267" t="s">
        <v>22</v>
      </c>
      <c r="J40" s="265" t="s">
        <v>22</v>
      </c>
      <c r="K40" s="266" t="s">
        <v>22</v>
      </c>
      <c r="L40" s="267" t="s">
        <v>22</v>
      </c>
      <c r="M40" s="207" t="s">
        <v>22</v>
      </c>
      <c r="N40" s="209" t="s">
        <v>22</v>
      </c>
      <c r="O40" s="268" t="s">
        <v>22</v>
      </c>
      <c r="P40" s="269" t="s">
        <v>22</v>
      </c>
      <c r="Q40" s="270" t="s">
        <v>22</v>
      </c>
      <c r="R40" s="271" t="s">
        <v>22</v>
      </c>
      <c r="S40" s="271" t="s">
        <v>22</v>
      </c>
      <c r="T40" s="272" t="s">
        <v>22</v>
      </c>
    </row>
    <row r="41" spans="1:20" ht="19.5" customHeight="1" x14ac:dyDescent="0.25">
      <c r="A41" s="260">
        <v>0.41666666666666669</v>
      </c>
      <c r="B41" s="261" t="s">
        <v>48</v>
      </c>
      <c r="C41" s="262">
        <v>24</v>
      </c>
      <c r="D41" s="262" t="s">
        <v>49</v>
      </c>
      <c r="E41" s="263" t="s">
        <v>53</v>
      </c>
      <c r="F41" s="264" t="s">
        <v>54</v>
      </c>
      <c r="G41" s="265" t="s">
        <v>22</v>
      </c>
      <c r="H41" s="266" t="s">
        <v>22</v>
      </c>
      <c r="I41" s="267" t="s">
        <v>22</v>
      </c>
      <c r="J41" s="265" t="s">
        <v>22</v>
      </c>
      <c r="K41" s="266" t="s">
        <v>22</v>
      </c>
      <c r="L41" s="267" t="s">
        <v>22</v>
      </c>
      <c r="M41" s="207" t="s">
        <v>22</v>
      </c>
      <c r="N41" s="209" t="s">
        <v>22</v>
      </c>
      <c r="O41" s="268" t="s">
        <v>22</v>
      </c>
      <c r="P41" s="269" t="s">
        <v>22</v>
      </c>
      <c r="Q41" s="270" t="s">
        <v>22</v>
      </c>
      <c r="R41" s="271" t="s">
        <v>22</v>
      </c>
      <c r="S41" s="271" t="s">
        <v>22</v>
      </c>
      <c r="T41" s="272" t="s">
        <v>22</v>
      </c>
    </row>
    <row r="42" spans="1:20" ht="19.5" customHeight="1" x14ac:dyDescent="0.25">
      <c r="A42" s="260">
        <v>0.5</v>
      </c>
      <c r="B42" s="261" t="s">
        <v>55</v>
      </c>
      <c r="C42" s="262">
        <v>36</v>
      </c>
      <c r="D42" s="262" t="s">
        <v>49</v>
      </c>
      <c r="E42" s="263" t="s">
        <v>56</v>
      </c>
      <c r="F42" s="264" t="s">
        <v>51</v>
      </c>
      <c r="G42" s="265" t="s">
        <v>22</v>
      </c>
      <c r="H42" s="266" t="s">
        <v>22</v>
      </c>
      <c r="I42" s="267" t="s">
        <v>22</v>
      </c>
      <c r="J42" s="265" t="s">
        <v>22</v>
      </c>
      <c r="K42" s="266" t="s">
        <v>22</v>
      </c>
      <c r="L42" s="267" t="s">
        <v>22</v>
      </c>
      <c r="M42" s="207" t="s">
        <v>22</v>
      </c>
      <c r="N42" s="209" t="s">
        <v>22</v>
      </c>
      <c r="O42" s="268" t="s">
        <v>22</v>
      </c>
      <c r="P42" s="269" t="s">
        <v>22</v>
      </c>
      <c r="Q42" s="270" t="s">
        <v>22</v>
      </c>
      <c r="R42" s="271" t="s">
        <v>22</v>
      </c>
      <c r="S42" s="271" t="s">
        <v>22</v>
      </c>
      <c r="T42" s="272" t="s">
        <v>22</v>
      </c>
    </row>
    <row r="43" spans="1:20" ht="19.5" customHeight="1" x14ac:dyDescent="0.25">
      <c r="A43" s="260">
        <v>0.5</v>
      </c>
      <c r="B43" s="261" t="s">
        <v>55</v>
      </c>
      <c r="C43" s="262">
        <v>36</v>
      </c>
      <c r="D43" s="262" t="s">
        <v>49</v>
      </c>
      <c r="E43" s="263" t="s">
        <v>57</v>
      </c>
      <c r="F43" s="264" t="s">
        <v>8</v>
      </c>
      <c r="G43" s="265" t="s">
        <v>22</v>
      </c>
      <c r="H43" s="266" t="s">
        <v>22</v>
      </c>
      <c r="I43" s="267" t="s">
        <v>22</v>
      </c>
      <c r="J43" s="265" t="s">
        <v>22</v>
      </c>
      <c r="K43" s="266" t="s">
        <v>22</v>
      </c>
      <c r="L43" s="267" t="s">
        <v>22</v>
      </c>
      <c r="M43" s="207" t="s">
        <v>22</v>
      </c>
      <c r="N43" s="209" t="s">
        <v>22</v>
      </c>
      <c r="O43" s="268" t="s">
        <v>22</v>
      </c>
      <c r="P43" s="269" t="s">
        <v>22</v>
      </c>
      <c r="Q43" s="270" t="s">
        <v>22</v>
      </c>
      <c r="R43" s="271" t="s">
        <v>22</v>
      </c>
      <c r="S43" s="271" t="s">
        <v>22</v>
      </c>
      <c r="T43" s="272" t="s">
        <v>22</v>
      </c>
    </row>
    <row r="44" spans="1:20" ht="19.5" customHeight="1" x14ac:dyDescent="0.25">
      <c r="A44" s="260">
        <v>0.5</v>
      </c>
      <c r="B44" s="261" t="s">
        <v>55</v>
      </c>
      <c r="C44" s="262">
        <v>36</v>
      </c>
      <c r="D44" s="262" t="s">
        <v>49</v>
      </c>
      <c r="E44" s="263" t="s">
        <v>58</v>
      </c>
      <c r="F44" s="264" t="s">
        <v>54</v>
      </c>
      <c r="G44" s="265" t="s">
        <v>22</v>
      </c>
      <c r="H44" s="266" t="s">
        <v>22</v>
      </c>
      <c r="I44" s="267" t="s">
        <v>22</v>
      </c>
      <c r="J44" s="265" t="s">
        <v>22</v>
      </c>
      <c r="K44" s="266" t="s">
        <v>22</v>
      </c>
      <c r="L44" s="267" t="s">
        <v>22</v>
      </c>
      <c r="M44" s="207" t="s">
        <v>22</v>
      </c>
      <c r="N44" s="209" t="s">
        <v>22</v>
      </c>
      <c r="O44" s="268" t="s">
        <v>22</v>
      </c>
      <c r="P44" s="269" t="s">
        <v>22</v>
      </c>
      <c r="Q44" s="270" t="s">
        <v>22</v>
      </c>
      <c r="R44" s="271" t="s">
        <v>22</v>
      </c>
      <c r="S44" s="271" t="s">
        <v>22</v>
      </c>
      <c r="T44" s="272" t="s">
        <v>22</v>
      </c>
    </row>
    <row r="45" spans="1:20" ht="20.100000000000001" customHeight="1" x14ac:dyDescent="0.25">
      <c r="A45" s="273" t="s">
        <v>59</v>
      </c>
      <c r="B45" s="274" t="s">
        <v>60</v>
      </c>
      <c r="C45" s="275">
        <v>100</v>
      </c>
      <c r="D45" s="276" t="s">
        <v>11</v>
      </c>
      <c r="E45" s="277" t="s">
        <v>61</v>
      </c>
      <c r="F45" s="278" t="s">
        <v>62</v>
      </c>
      <c r="G45" s="279" t="s">
        <v>22</v>
      </c>
      <c r="H45" s="280" t="s">
        <v>22</v>
      </c>
      <c r="I45" s="281" t="s">
        <v>22</v>
      </c>
      <c r="J45" s="279" t="s">
        <v>22</v>
      </c>
      <c r="K45" s="280" t="s">
        <v>22</v>
      </c>
      <c r="L45" s="281" t="s">
        <v>22</v>
      </c>
      <c r="M45" s="282" t="s">
        <v>22</v>
      </c>
      <c r="N45" s="282" t="s">
        <v>22</v>
      </c>
      <c r="O45" s="283" t="s">
        <v>22</v>
      </c>
      <c r="P45" s="287" t="s">
        <v>22</v>
      </c>
      <c r="Q45" s="284" t="s">
        <v>22</v>
      </c>
      <c r="R45" s="285" t="s">
        <v>22</v>
      </c>
      <c r="S45" s="285" t="s">
        <v>22</v>
      </c>
      <c r="T45" s="286" t="s">
        <v>22</v>
      </c>
    </row>
    <row r="46" spans="1:20" ht="30" customHeight="1" x14ac:dyDescent="0.25">
      <c r="A46" s="236"/>
      <c r="B46" s="237"/>
      <c r="C46" s="238"/>
      <c r="D46" s="239"/>
      <c r="E46" s="240"/>
      <c r="F46" s="241"/>
      <c r="G46" s="198"/>
      <c r="H46" s="101"/>
      <c r="I46" s="102"/>
      <c r="J46" s="200"/>
      <c r="K46" s="101"/>
      <c r="L46" s="102"/>
      <c r="M46" s="207"/>
      <c r="N46" s="209"/>
      <c r="O46" s="87" t="s">
        <v>22</v>
      </c>
      <c r="P46" s="166" t="s">
        <v>22</v>
      </c>
      <c r="Q46" s="167" t="s">
        <v>22</v>
      </c>
      <c r="R46" s="168" t="s">
        <v>22</v>
      </c>
      <c r="S46" s="168" t="s">
        <v>22</v>
      </c>
      <c r="T46" s="100" t="s">
        <v>22</v>
      </c>
    </row>
    <row r="47" spans="1:20" ht="20.100000000000001" hidden="1" customHeight="1" x14ac:dyDescent="0.25">
      <c r="A47" s="226"/>
      <c r="B47" s="222"/>
      <c r="C47" s="235"/>
      <c r="D47" s="235"/>
      <c r="E47" s="223"/>
      <c r="F47" s="224"/>
      <c r="G47" s="198"/>
      <c r="H47" s="109"/>
      <c r="I47" s="110"/>
      <c r="J47" s="200"/>
      <c r="K47" s="109"/>
      <c r="L47" s="110"/>
      <c r="M47" s="207"/>
      <c r="N47" s="209"/>
      <c r="O47" s="197">
        <f t="shared" ref="O47:O67" si="5">A47+TIME(2,0,0)</f>
        <v>8.3333333333333329E-2</v>
      </c>
      <c r="P47" s="252"/>
      <c r="Q47" s="253"/>
      <c r="R47" s="254"/>
      <c r="S47" s="254"/>
      <c r="T47" s="255"/>
    </row>
    <row r="48" spans="1:20" ht="20.100000000000001" hidden="1" customHeight="1" x14ac:dyDescent="0.25">
      <c r="A48" s="221"/>
      <c r="B48" s="222"/>
      <c r="C48" s="227"/>
      <c r="D48" s="235"/>
      <c r="E48" s="228"/>
      <c r="F48" s="224"/>
      <c r="G48" s="198"/>
      <c r="H48" s="109"/>
      <c r="I48" s="110"/>
      <c r="J48" s="200"/>
      <c r="K48" s="109"/>
      <c r="L48" s="110"/>
      <c r="M48" s="207"/>
      <c r="N48" s="209"/>
      <c r="O48" s="197">
        <f t="shared" si="5"/>
        <v>8.3333333333333329E-2</v>
      </c>
      <c r="P48" s="252"/>
      <c r="Q48" s="253"/>
      <c r="R48" s="254"/>
      <c r="S48" s="254"/>
      <c r="T48" s="255"/>
    </row>
    <row r="49" spans="1:20" ht="20.100000000000001" hidden="1" customHeight="1" x14ac:dyDescent="0.25">
      <c r="A49" s="221"/>
      <c r="B49" s="222"/>
      <c r="C49" s="227"/>
      <c r="D49" s="235"/>
      <c r="E49" s="229"/>
      <c r="F49" s="224"/>
      <c r="G49" s="199"/>
      <c r="H49" s="109"/>
      <c r="I49" s="110"/>
      <c r="J49" s="201"/>
      <c r="K49" s="109"/>
      <c r="L49" s="110"/>
      <c r="M49" s="206"/>
      <c r="N49" s="208"/>
      <c r="O49" s="197">
        <f t="shared" si="5"/>
        <v>8.3333333333333329E-2</v>
      </c>
      <c r="P49" s="252"/>
      <c r="Q49" s="253"/>
      <c r="R49" s="254"/>
      <c r="S49" s="254"/>
      <c r="T49" s="255"/>
    </row>
    <row r="50" spans="1:20" ht="20.100000000000001" hidden="1" customHeight="1" x14ac:dyDescent="0.25">
      <c r="A50" s="226"/>
      <c r="B50" s="222"/>
      <c r="C50" s="235"/>
      <c r="D50" s="235"/>
      <c r="E50" s="230"/>
      <c r="F50" s="224"/>
      <c r="G50" s="199"/>
      <c r="H50" s="109"/>
      <c r="I50" s="110"/>
      <c r="J50" s="201"/>
      <c r="K50" s="109"/>
      <c r="L50" s="110"/>
      <c r="M50" s="207"/>
      <c r="N50" s="209"/>
      <c r="O50" s="197">
        <f t="shared" si="5"/>
        <v>8.3333333333333329E-2</v>
      </c>
      <c r="P50" s="256"/>
      <c r="Q50" s="257"/>
      <c r="R50" s="258"/>
      <c r="S50" s="258"/>
      <c r="T50" s="259"/>
    </row>
    <row r="51" spans="1:20" ht="20.100000000000001" hidden="1" customHeight="1" x14ac:dyDescent="0.25">
      <c r="A51" s="221"/>
      <c r="B51" s="222"/>
      <c r="C51" s="235"/>
      <c r="D51" s="235"/>
      <c r="E51" s="230"/>
      <c r="F51" s="224"/>
      <c r="G51" s="198"/>
      <c r="H51" s="109"/>
      <c r="I51" s="110"/>
      <c r="J51" s="200"/>
      <c r="K51" s="109"/>
      <c r="L51" s="110"/>
      <c r="M51" s="207"/>
      <c r="N51" s="209"/>
      <c r="O51" s="197">
        <f t="shared" si="5"/>
        <v>8.3333333333333329E-2</v>
      </c>
      <c r="P51" s="256"/>
      <c r="Q51" s="257"/>
      <c r="R51" s="258"/>
      <c r="S51" s="258"/>
      <c r="T51" s="259"/>
    </row>
    <row r="52" spans="1:20" s="4" customFormat="1" ht="20.100000000000001" hidden="1" customHeight="1" x14ac:dyDescent="0.25">
      <c r="A52" s="221"/>
      <c r="B52" s="222"/>
      <c r="C52" s="235"/>
      <c r="D52" s="235"/>
      <c r="E52" s="225"/>
      <c r="F52" s="224"/>
      <c r="G52" s="198"/>
      <c r="H52" s="109"/>
      <c r="I52" s="110"/>
      <c r="J52" s="200"/>
      <c r="K52" s="109"/>
      <c r="L52" s="110"/>
      <c r="M52" s="206"/>
      <c r="N52" s="208"/>
      <c r="O52" s="197">
        <f t="shared" si="5"/>
        <v>8.3333333333333329E-2</v>
      </c>
      <c r="P52" s="252"/>
      <c r="Q52" s="253"/>
      <c r="R52" s="254"/>
      <c r="S52" s="254"/>
      <c r="T52" s="255"/>
    </row>
    <row r="53" spans="1:20" ht="20.100000000000001" hidden="1" customHeight="1" x14ac:dyDescent="0.25">
      <c r="A53" s="221"/>
      <c r="B53" s="222"/>
      <c r="C53" s="227"/>
      <c r="D53" s="235"/>
      <c r="E53" s="228"/>
      <c r="F53" s="224"/>
      <c r="G53" s="198"/>
      <c r="H53" s="109"/>
      <c r="I53" s="110"/>
      <c r="J53" s="200"/>
      <c r="K53" s="109"/>
      <c r="L53" s="110"/>
      <c r="M53" s="207"/>
      <c r="N53" s="209"/>
      <c r="O53" s="197">
        <f t="shared" si="5"/>
        <v>8.3333333333333329E-2</v>
      </c>
      <c r="P53" s="252"/>
      <c r="Q53" s="253"/>
      <c r="R53" s="254"/>
      <c r="S53" s="254"/>
      <c r="T53" s="255"/>
    </row>
    <row r="54" spans="1:20" ht="20.100000000000001" hidden="1" customHeight="1" x14ac:dyDescent="0.25">
      <c r="A54" s="221"/>
      <c r="B54" s="222"/>
      <c r="C54" s="227"/>
      <c r="D54" s="235"/>
      <c r="E54" s="229"/>
      <c r="F54" s="224"/>
      <c r="G54" s="199"/>
      <c r="H54" s="109"/>
      <c r="I54" s="110"/>
      <c r="J54" s="201"/>
      <c r="K54" s="109"/>
      <c r="L54" s="110"/>
      <c r="M54" s="206"/>
      <c r="N54" s="208"/>
      <c r="O54" s="197">
        <f t="shared" si="5"/>
        <v>8.3333333333333329E-2</v>
      </c>
      <c r="P54" s="252"/>
      <c r="Q54" s="253"/>
      <c r="R54" s="254"/>
      <c r="S54" s="254"/>
      <c r="T54" s="255"/>
    </row>
    <row r="55" spans="1:20" ht="20.100000000000001" hidden="1" customHeight="1" x14ac:dyDescent="0.25">
      <c r="A55" s="226"/>
      <c r="B55" s="222"/>
      <c r="C55" s="235"/>
      <c r="D55" s="235"/>
      <c r="E55" s="230"/>
      <c r="F55" s="224"/>
      <c r="G55" s="199"/>
      <c r="H55" s="109"/>
      <c r="I55" s="110"/>
      <c r="J55" s="201"/>
      <c r="K55" s="109"/>
      <c r="L55" s="110"/>
      <c r="M55" s="207"/>
      <c r="N55" s="209"/>
      <c r="O55" s="197">
        <f t="shared" si="5"/>
        <v>8.3333333333333329E-2</v>
      </c>
      <c r="P55" s="256"/>
      <c r="Q55" s="257"/>
      <c r="R55" s="258"/>
      <c r="S55" s="258"/>
      <c r="T55" s="259"/>
    </row>
    <row r="56" spans="1:20" ht="20.100000000000001" hidden="1" customHeight="1" x14ac:dyDescent="0.25">
      <c r="A56" s="221"/>
      <c r="B56" s="222"/>
      <c r="C56" s="235"/>
      <c r="D56" s="235"/>
      <c r="E56" s="230"/>
      <c r="F56" s="224"/>
      <c r="G56" s="198"/>
      <c r="H56" s="109"/>
      <c r="I56" s="110"/>
      <c r="J56" s="200"/>
      <c r="K56" s="109"/>
      <c r="L56" s="110"/>
      <c r="M56" s="207"/>
      <c r="N56" s="209"/>
      <c r="O56" s="197">
        <f t="shared" si="5"/>
        <v>8.3333333333333329E-2</v>
      </c>
      <c r="P56" s="256"/>
      <c r="Q56" s="257"/>
      <c r="R56" s="258"/>
      <c r="S56" s="258"/>
      <c r="T56" s="259"/>
    </row>
    <row r="57" spans="1:20" ht="20.100000000000001" hidden="1" customHeight="1" x14ac:dyDescent="0.25">
      <c r="A57" s="221"/>
      <c r="B57" s="222"/>
      <c r="C57" s="235"/>
      <c r="D57" s="235"/>
      <c r="E57" s="230"/>
      <c r="F57" s="224"/>
      <c r="G57" s="198"/>
      <c r="H57" s="109"/>
      <c r="I57" s="110"/>
      <c r="J57" s="200"/>
      <c r="K57" s="109"/>
      <c r="L57" s="110"/>
      <c r="M57" s="207"/>
      <c r="N57" s="209"/>
      <c r="O57" s="197">
        <f t="shared" si="5"/>
        <v>8.3333333333333329E-2</v>
      </c>
      <c r="P57" s="252"/>
      <c r="Q57" s="253"/>
      <c r="R57" s="254"/>
      <c r="S57" s="254"/>
      <c r="T57" s="255"/>
    </row>
    <row r="58" spans="1:20" ht="20.100000000000001" hidden="1" customHeight="1" x14ac:dyDescent="0.25">
      <c r="A58" s="221"/>
      <c r="B58" s="222"/>
      <c r="C58" s="243"/>
      <c r="D58" s="235"/>
      <c r="E58" s="230"/>
      <c r="F58" s="224"/>
      <c r="G58" s="244"/>
      <c r="H58" s="245"/>
      <c r="I58" s="246"/>
      <c r="J58" s="247"/>
      <c r="K58" s="245"/>
      <c r="L58" s="246"/>
      <c r="M58" s="206"/>
      <c r="N58" s="208"/>
      <c r="O58" s="197">
        <f t="shared" si="5"/>
        <v>8.3333333333333329E-2</v>
      </c>
      <c r="P58" s="248"/>
      <c r="Q58" s="249"/>
      <c r="R58" s="250"/>
      <c r="S58" s="250"/>
      <c r="T58" s="251"/>
    </row>
    <row r="59" spans="1:20" s="4" customFormat="1" ht="20.100000000000001" hidden="1" customHeight="1" x14ac:dyDescent="0.25">
      <c r="A59" s="226"/>
      <c r="B59" s="222"/>
      <c r="C59" s="235"/>
      <c r="D59" s="235"/>
      <c r="E59" s="225"/>
      <c r="F59" s="224"/>
      <c r="G59" s="198"/>
      <c r="H59" s="109"/>
      <c r="I59" s="110"/>
      <c r="J59" s="200"/>
      <c r="K59" s="109"/>
      <c r="L59" s="110"/>
      <c r="M59" s="206"/>
      <c r="N59" s="208"/>
      <c r="O59" s="197">
        <f t="shared" si="5"/>
        <v>8.3333333333333329E-2</v>
      </c>
      <c r="P59" s="141"/>
      <c r="Q59" s="142"/>
      <c r="R59" s="143"/>
      <c r="S59" s="143"/>
      <c r="T59" s="103"/>
    </row>
    <row r="60" spans="1:20" ht="20.100000000000001" hidden="1" customHeight="1" x14ac:dyDescent="0.25">
      <c r="A60" s="226"/>
      <c r="B60" s="222"/>
      <c r="C60" s="227"/>
      <c r="D60" s="235"/>
      <c r="E60" s="228"/>
      <c r="F60" s="224"/>
      <c r="G60" s="198"/>
      <c r="H60" s="109"/>
      <c r="I60" s="110"/>
      <c r="J60" s="200"/>
      <c r="K60" s="109"/>
      <c r="L60" s="110"/>
      <c r="M60" s="206"/>
      <c r="N60" s="208"/>
      <c r="O60" s="197">
        <f t="shared" si="5"/>
        <v>8.3333333333333329E-2</v>
      </c>
      <c r="P60" s="141"/>
      <c r="Q60" s="142"/>
      <c r="R60" s="143"/>
      <c r="S60" s="143"/>
      <c r="T60" s="103"/>
    </row>
    <row r="61" spans="1:20" ht="20.100000000000001" hidden="1" customHeight="1" x14ac:dyDescent="0.25">
      <c r="A61" s="226"/>
      <c r="B61" s="222"/>
      <c r="C61" s="227"/>
      <c r="D61" s="235"/>
      <c r="E61" s="229"/>
      <c r="F61" s="224"/>
      <c r="G61" s="199"/>
      <c r="H61" s="109"/>
      <c r="I61" s="110"/>
      <c r="J61" s="201"/>
      <c r="K61" s="109"/>
      <c r="L61" s="110"/>
      <c r="M61" s="207"/>
      <c r="N61" s="209"/>
      <c r="O61" s="197">
        <f t="shared" si="5"/>
        <v>8.3333333333333329E-2</v>
      </c>
      <c r="P61" s="141"/>
      <c r="Q61" s="142"/>
      <c r="R61" s="143"/>
      <c r="S61" s="143"/>
      <c r="T61" s="103"/>
    </row>
    <row r="62" spans="1:20" ht="20.100000000000001" hidden="1" customHeight="1" x14ac:dyDescent="0.25">
      <c r="A62" s="221"/>
      <c r="B62" s="222"/>
      <c r="C62" s="235"/>
      <c r="D62" s="235"/>
      <c r="E62" s="230"/>
      <c r="F62" s="224"/>
      <c r="G62" s="199"/>
      <c r="H62" s="109"/>
      <c r="I62" s="110"/>
      <c r="J62" s="201"/>
      <c r="K62" s="109"/>
      <c r="L62" s="110"/>
      <c r="M62" s="207"/>
      <c r="N62" s="209"/>
      <c r="O62" s="197">
        <f t="shared" si="5"/>
        <v>8.3333333333333329E-2</v>
      </c>
      <c r="P62" s="145"/>
      <c r="Q62" s="146"/>
      <c r="R62" s="147"/>
      <c r="S62" s="147"/>
      <c r="T62" s="108"/>
    </row>
    <row r="63" spans="1:20" ht="20.100000000000001" hidden="1" customHeight="1" x14ac:dyDescent="0.25">
      <c r="A63" s="221"/>
      <c r="B63" s="222"/>
      <c r="C63" s="235"/>
      <c r="D63" s="235"/>
      <c r="E63" s="230"/>
      <c r="F63" s="224"/>
      <c r="G63" s="198"/>
      <c r="H63" s="109"/>
      <c r="I63" s="110"/>
      <c r="J63" s="200"/>
      <c r="K63" s="109"/>
      <c r="L63" s="110"/>
      <c r="M63" s="207"/>
      <c r="N63" s="209"/>
      <c r="O63" s="197">
        <f t="shared" si="5"/>
        <v>8.3333333333333329E-2</v>
      </c>
      <c r="P63" s="145"/>
      <c r="Q63" s="146"/>
      <c r="R63" s="147"/>
      <c r="S63" s="147"/>
      <c r="T63" s="108"/>
    </row>
    <row r="64" spans="1:20" ht="20.100000000000001" hidden="1" customHeight="1" x14ac:dyDescent="0.25">
      <c r="A64" s="221"/>
      <c r="B64" s="222"/>
      <c r="C64" s="235"/>
      <c r="D64" s="235"/>
      <c r="E64" s="223"/>
      <c r="F64" s="224"/>
      <c r="G64" s="198"/>
      <c r="H64" s="109"/>
      <c r="I64" s="110"/>
      <c r="J64" s="200"/>
      <c r="K64" s="109"/>
      <c r="L64" s="110"/>
      <c r="M64" s="206"/>
      <c r="N64" s="208"/>
      <c r="O64" s="197">
        <f t="shared" si="5"/>
        <v>8.3333333333333329E-2</v>
      </c>
      <c r="P64" s="141"/>
      <c r="Q64" s="142"/>
      <c r="R64" s="143"/>
      <c r="S64" s="143"/>
      <c r="T64" s="103"/>
    </row>
    <row r="65" spans="1:20" s="4" customFormat="1" ht="20.100000000000001" hidden="1" customHeight="1" x14ac:dyDescent="0.25">
      <c r="A65" s="221"/>
      <c r="B65" s="222"/>
      <c r="C65" s="235"/>
      <c r="D65" s="235"/>
      <c r="E65" s="225"/>
      <c r="F65" s="224"/>
      <c r="G65" s="198"/>
      <c r="H65" s="109"/>
      <c r="I65" s="110"/>
      <c r="J65" s="200"/>
      <c r="K65" s="109"/>
      <c r="L65" s="110"/>
      <c r="M65" s="206"/>
      <c r="N65" s="208"/>
      <c r="O65" s="197">
        <f t="shared" si="5"/>
        <v>8.3333333333333329E-2</v>
      </c>
      <c r="P65" s="141"/>
      <c r="Q65" s="142"/>
      <c r="R65" s="143"/>
      <c r="S65" s="143"/>
      <c r="T65" s="103"/>
    </row>
    <row r="66" spans="1:20" ht="20.100000000000001" hidden="1" customHeight="1" x14ac:dyDescent="0.25">
      <c r="A66" s="226"/>
      <c r="B66" s="222"/>
      <c r="C66" s="227"/>
      <c r="D66" s="235"/>
      <c r="E66" s="228"/>
      <c r="F66" s="224"/>
      <c r="G66" s="198"/>
      <c r="H66" s="109"/>
      <c r="I66" s="110"/>
      <c r="J66" s="200"/>
      <c r="K66" s="109"/>
      <c r="L66" s="110"/>
      <c r="M66" s="207"/>
      <c r="N66" s="209"/>
      <c r="O66" s="197">
        <f t="shared" si="5"/>
        <v>8.3333333333333329E-2</v>
      </c>
      <c r="P66" s="141"/>
      <c r="Q66" s="142"/>
      <c r="R66" s="143"/>
      <c r="S66" s="143"/>
      <c r="T66" s="103"/>
    </row>
    <row r="67" spans="1:20" ht="20.100000000000001" hidden="1" customHeight="1" x14ac:dyDescent="0.25">
      <c r="A67" s="226"/>
      <c r="B67" s="222"/>
      <c r="C67" s="227"/>
      <c r="D67" s="235"/>
      <c r="E67" s="229"/>
      <c r="F67" s="224"/>
      <c r="G67" s="199"/>
      <c r="H67" s="109"/>
      <c r="I67" s="110"/>
      <c r="J67" s="201"/>
      <c r="K67" s="109"/>
      <c r="L67" s="110"/>
      <c r="M67" s="206"/>
      <c r="N67" s="208"/>
      <c r="O67" s="197">
        <f t="shared" si="5"/>
        <v>8.3333333333333329E-2</v>
      </c>
      <c r="P67" s="141"/>
      <c r="Q67" s="142"/>
      <c r="R67" s="143"/>
      <c r="S67" s="143"/>
      <c r="T67" s="103"/>
    </row>
    <row r="68" spans="1:20" ht="5.25" customHeight="1" thickBot="1" x14ac:dyDescent="0.3">
      <c r="A68" s="28"/>
      <c r="B68" s="32"/>
      <c r="C68" s="232"/>
      <c r="D68" s="233"/>
      <c r="E68" s="36"/>
      <c r="F68" s="234"/>
      <c r="G68" s="35"/>
      <c r="H68" s="99"/>
      <c r="I68" s="45"/>
      <c r="J68" s="35"/>
      <c r="K68" s="99"/>
      <c r="L68" s="45"/>
      <c r="M68" s="80"/>
      <c r="N68" s="80"/>
      <c r="O68" s="86"/>
      <c r="P68" s="29"/>
      <c r="Q68" s="30"/>
      <c r="R68" s="31"/>
      <c r="S68" s="31"/>
      <c r="T68" s="31"/>
    </row>
    <row r="69" spans="1:20" ht="15" customHeight="1" thickBot="1" x14ac:dyDescent="0.3">
      <c r="B69" s="113"/>
      <c r="C69"/>
      <c r="E69" s="114"/>
      <c r="F69" s="219"/>
      <c r="G69" s="368" t="str">
        <f>G2</f>
        <v># Shot</v>
      </c>
      <c r="J69" s="371" t="str">
        <f>J2</f>
        <v># Shot</v>
      </c>
      <c r="M69" s="374" t="s">
        <v>20</v>
      </c>
      <c r="N69" s="375"/>
      <c r="P69" s="376" t="str">
        <f>P2</f>
        <v>Bypass</v>
      </c>
      <c r="Q69" s="379" t="str">
        <f>Q2</f>
        <v>No Show</v>
      </c>
      <c r="R69" s="351" t="str">
        <f>R2</f>
        <v>Decline</v>
      </c>
      <c r="S69" s="351" t="str">
        <f>S2</f>
        <v>Xtra Sheets</v>
      </c>
      <c r="T69" s="349" t="str">
        <f>T2</f>
        <v># Sales 
(if known)</v>
      </c>
    </row>
    <row r="70" spans="1:20" ht="15.75" customHeight="1" x14ac:dyDescent="0.25">
      <c r="F70" s="219"/>
      <c r="G70" s="369"/>
      <c r="J70" s="372"/>
      <c r="M70" s="356" t="str">
        <f>M3</f>
        <v>Green 
Screen</v>
      </c>
      <c r="N70" s="358" t="str">
        <f>N3</f>
        <v>Star</v>
      </c>
      <c r="P70" s="377"/>
      <c r="Q70" s="380"/>
      <c r="R70" s="352"/>
      <c r="S70" s="352"/>
      <c r="T70" s="354"/>
    </row>
    <row r="71" spans="1:20" ht="15.75" customHeight="1" thickBot="1" x14ac:dyDescent="0.3">
      <c r="F71" s="219"/>
      <c r="G71" s="370"/>
      <c r="J71" s="373"/>
      <c r="M71" s="357"/>
      <c r="N71" s="359"/>
      <c r="P71" s="378"/>
      <c r="Q71" s="381"/>
      <c r="R71" s="353"/>
      <c r="S71" s="353"/>
      <c r="T71" s="355"/>
    </row>
    <row r="72" spans="1:20" ht="37.5" customHeight="1" thickBot="1" x14ac:dyDescent="0.3">
      <c r="F72" s="219"/>
      <c r="G72" s="120"/>
      <c r="J72" s="120"/>
      <c r="M72" s="220"/>
      <c r="N72" s="53"/>
      <c r="P72" s="121"/>
      <c r="Q72" s="122"/>
      <c r="R72" s="123"/>
      <c r="S72" s="123"/>
      <c r="T72" s="122"/>
    </row>
    <row r="73" spans="1:20" ht="4.5" customHeight="1" x14ac:dyDescent="0.25"/>
    <row r="74" spans="1:20" ht="4.5" customHeight="1" x14ac:dyDescent="0.25"/>
    <row r="75" spans="1:20" ht="27.75" customHeight="1" x14ac:dyDescent="0.25"/>
    <row r="76" spans="1:20" ht="27.75" customHeight="1" x14ac:dyDescent="0.25"/>
    <row r="77" spans="1:20" ht="27.75" customHeight="1" x14ac:dyDescent="0.25"/>
    <row r="81" ht="6" customHeight="1" x14ac:dyDescent="0.25"/>
  </sheetData>
  <mergeCells count="22">
    <mergeCell ref="S69:S71"/>
    <mergeCell ref="T69:T71"/>
    <mergeCell ref="M70:M71"/>
    <mergeCell ref="N70:N71"/>
    <mergeCell ref="G69:G71"/>
    <mergeCell ref="J69:J71"/>
    <mergeCell ref="M69:N69"/>
    <mergeCell ref="P69:P71"/>
    <mergeCell ref="Q69:Q71"/>
    <mergeCell ref="R69:R71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00.00</vt:lpstr>
      <vt:lpstr>00.x0 (v3)</vt:lpstr>
      <vt:lpstr>00.XX (Print) (v2)</vt:lpstr>
      <vt:lpstr>ADD (Print)</vt:lpstr>
      <vt:lpstr>X</vt:lpstr>
      <vt:lpstr>08.02 (3)</vt:lpstr>
      <vt:lpstr>00.XX (landscape</vt:lpstr>
      <vt:lpstr>00.XX (portrait) (vX1)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2024-01-21T17:05:18Z</cp:lastPrinted>
  <dcterms:created xsi:type="dcterms:W3CDTF">2010-01-10T05:59:46Z</dcterms:created>
  <dcterms:modified xsi:type="dcterms:W3CDTF">2024-02-27T19:12:16Z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