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lair Please dont erase\"/>
    </mc:Choice>
  </mc:AlternateContent>
  <xr:revisionPtr revIDLastSave="0" documentId="13_ncr:1_{81F5E1D4-2763-44F0-A992-0FF022F2855C}" xr6:coauthVersionLast="47" xr6:coauthVersionMax="47" xr10:uidLastSave="{00000000-0000-0000-0000-000000000000}"/>
  <bookViews>
    <workbookView xWindow="28680" yWindow="-120" windowWidth="29040" windowHeight="16440" xr2:uid="{8A208811-3B7D-4CA8-BEA2-E192B7676F47}"/>
  </bookViews>
  <sheets>
    <sheet name="11.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G48" i="1"/>
  <c r="F48" i="1"/>
  <c r="J46" i="1"/>
  <c r="E46" i="1"/>
  <c r="J45" i="1"/>
  <c r="E45" i="1"/>
  <c r="E48" i="1" s="1"/>
  <c r="E44" i="1"/>
  <c r="E43" i="1"/>
  <c r="G38" i="1"/>
  <c r="F38" i="1"/>
  <c r="E36" i="1"/>
  <c r="E35" i="1"/>
  <c r="J33" i="1"/>
  <c r="E33" i="1"/>
  <c r="H33" i="1" s="1"/>
  <c r="J32" i="1"/>
  <c r="E32" i="1"/>
  <c r="H32" i="1" s="1"/>
  <c r="H38" i="1" s="1"/>
  <c r="G27" i="1"/>
  <c r="F27" i="1"/>
  <c r="J25" i="1"/>
  <c r="E25" i="1"/>
  <c r="H25" i="1" s="1"/>
  <c r="J24" i="1"/>
  <c r="E24" i="1"/>
  <c r="H24" i="1" s="1"/>
  <c r="J23" i="1"/>
  <c r="E23" i="1"/>
  <c r="H23" i="1" s="1"/>
  <c r="J22" i="1"/>
  <c r="E22" i="1"/>
  <c r="E27" i="1" s="1"/>
  <c r="M19" i="1"/>
  <c r="I19" i="1"/>
  <c r="X17" i="1"/>
  <c r="W17" i="1"/>
  <c r="V17" i="1"/>
  <c r="P17" i="1"/>
  <c r="O17" i="1"/>
  <c r="N17" i="1"/>
  <c r="Q17" i="1" s="1"/>
  <c r="M17" i="1"/>
  <c r="L17" i="1"/>
  <c r="K17" i="1"/>
  <c r="I17" i="1"/>
  <c r="G17" i="1"/>
  <c r="F17" i="1"/>
  <c r="J15" i="1"/>
  <c r="E15" i="1"/>
  <c r="H15" i="1" s="1"/>
  <c r="E14" i="1"/>
  <c r="E13" i="1"/>
  <c r="J12" i="1"/>
  <c r="H12" i="1"/>
  <c r="E12" i="1"/>
  <c r="J11" i="1"/>
  <c r="E11" i="1"/>
  <c r="H11" i="1" s="1"/>
  <c r="J10" i="1"/>
  <c r="E10" i="1"/>
  <c r="H10" i="1" s="1"/>
  <c r="J9" i="1"/>
  <c r="E9" i="1"/>
  <c r="H9" i="1" s="1"/>
  <c r="J8" i="1"/>
  <c r="E8" i="1"/>
  <c r="H8" i="1" s="1"/>
  <c r="J7" i="1"/>
  <c r="E7" i="1"/>
  <c r="H7" i="1" s="1"/>
  <c r="E6" i="1"/>
  <c r="E5" i="1"/>
  <c r="E4" i="1"/>
  <c r="J3" i="1"/>
  <c r="J17" i="1" s="1"/>
  <c r="E3" i="1"/>
  <c r="E17" i="1" s="1"/>
  <c r="H17" i="1" s="1"/>
  <c r="E38" i="1" l="1"/>
  <c r="H22" i="1"/>
  <c r="H27" i="1" s="1"/>
  <c r="H3" i="1"/>
</calcChain>
</file>

<file path=xl/sharedStrings.xml><?xml version="1.0" encoding="utf-8"?>
<sst xmlns="http://schemas.openxmlformats.org/spreadsheetml/2006/main" count="307" uniqueCount="57">
  <si>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</si>
  <si>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</si>
  <si>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</si>
  <si>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</si>
  <si>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</si>
  <si>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</si>
  <si>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</si>
  <si>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</si>
  <si>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</si>
  <si>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</si>
  <si>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</si>
  <si>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</si>
  <si>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</si>
  <si>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</si>
  <si>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</si>
  <si>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</si>
  <si>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</si>
  <si>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</si>
  <si>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Tim</t>
  </si>
  <si>
    <r>
      <t>Locker Room Photo Op</t>
    </r>
    <r>
      <rPr>
        <sz val="8"/>
        <rFont val="Calibri"/>
        <family val="2"/>
        <scheme val="minor"/>
      </rPr>
      <t xml:space="preserve"> [29DC]</t>
    </r>
  </si>
  <si>
    <t>-</t>
  </si>
  <si>
    <t>29DC</t>
  </si>
  <si>
    <t>Phil</t>
  </si>
  <si>
    <r>
      <t>Locker Room Photo Op; 70 Ordered, 49 Printed.</t>
    </r>
    <r>
      <rPr>
        <sz val="8"/>
        <rFont val="Calibri"/>
        <family val="2"/>
        <scheme val="minor"/>
      </rPr>
      <t xml:space="preserve"> [30DC3454→website]</t>
    </r>
  </si>
  <si>
    <t>30DC</t>
  </si>
  <si>
    <t>Suzanne</t>
  </si>
  <si>
    <r>
      <t>Locker Room Photo Op; 4 Ordered, 4 Printed.</t>
    </r>
    <r>
      <rPr>
        <sz val="8"/>
        <rFont val="Calibri"/>
        <family val="2"/>
        <scheme val="minor"/>
      </rPr>
      <t xml:space="preserve"> [29DC0016→website]</t>
    </r>
  </si>
  <si>
    <t>Joy</t>
  </si>
  <si>
    <r>
      <t>Locker Room Photo Op; 21 Ordered, 22 Printed.</t>
    </r>
    <r>
      <rPr>
        <sz val="8"/>
        <rFont val="Calibri"/>
        <family val="2"/>
        <scheme val="minor"/>
      </rPr>
      <t xml:space="preserve"> [30DC3458→website]</t>
    </r>
  </si>
  <si>
    <t>Kathy</t>
  </si>
  <si>
    <r>
      <t xml:space="preserve">Locker Room Photo Op </t>
    </r>
    <r>
      <rPr>
        <sz val="8"/>
        <rFont val="Calibri"/>
        <family val="2"/>
        <scheme val="minor"/>
      </rPr>
      <t xml:space="preserve"> [30DC]</t>
    </r>
  </si>
  <si>
    <r>
      <t>Green Screen Photo Op</t>
    </r>
    <r>
      <rPr>
        <sz val="8"/>
        <rFont val="Calibri"/>
        <family val="2"/>
        <scheme val="minor"/>
      </rPr>
      <t xml:space="preserve">  [45DC]</t>
    </r>
  </si>
  <si>
    <t>Cliff</t>
  </si>
  <si>
    <t>Todd</t>
  </si>
  <si>
    <t>Cliff (Jerry)</t>
  </si>
  <si>
    <r>
      <t>Locker Room Photo Op; 40 Ordered,  37 Printed.</t>
    </r>
    <r>
      <rPr>
        <sz val="8"/>
        <rFont val="Calibri"/>
        <family val="2"/>
        <scheme val="minor"/>
      </rPr>
      <t xml:space="preserve"> [29DC0123→website]</t>
    </r>
  </si>
  <si>
    <t>Todd (Joanie)</t>
  </si>
  <si>
    <r>
      <t>Locker Room Photo Op; 20 Ordered,  18 Printed.</t>
    </r>
    <r>
      <rPr>
        <sz val="8"/>
        <rFont val="Calibri"/>
        <family val="2"/>
        <scheme val="minor"/>
      </rPr>
      <t xml:space="preserve"> [29DC0127→website]</t>
    </r>
  </si>
  <si>
    <t>CLOSE</t>
  </si>
  <si>
    <t>LOCKER</t>
  </si>
  <si>
    <r>
      <t>Locker Room Photo Op</t>
    </r>
    <r>
      <rPr>
        <sz val="8"/>
        <rFont val="Calibri"/>
        <family val="2"/>
        <scheme val="minor"/>
      </rPr>
      <t xml:space="preserve"> [30DC]</t>
    </r>
  </si>
  <si>
    <t>AT&amp;T Stadium Tours 2023.11.07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</si>
  <si>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</si>
  <si>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</si>
  <si>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</si>
  <si>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</si>
  <si>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</si>
  <si>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</si>
  <si>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</si>
  <si>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26 Printed; 17 Waste Sheets.
3 Bypass (4:00 [Todd]); 5 No-Show: 8 Decline, 1 Digital-only;  Stolen.</t>
  </si>
  <si>
    <t>45DC</t>
  </si>
  <si>
    <t>SUBTOTALS (29DC)</t>
  </si>
  <si>
    <t>#SHOT</t>
  </si>
  <si>
    <t>RASTERS</t>
  </si>
  <si>
    <r>
      <t>Locker Room Photo Op; 20 Ordered,  Printed.</t>
    </r>
    <r>
      <rPr>
        <sz val="8"/>
        <rFont val="Calibri"/>
        <family val="2"/>
        <scheme val="minor"/>
      </rPr>
      <t xml:space="preserve"> [29DC→website]</t>
    </r>
  </si>
  <si>
    <t>SUBTOTALS (30DC)</t>
  </si>
  <si>
    <t>&lt; Locker room not tracked.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</si>
</sst>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0" fillId="0" borderId="0" xfId="0" applyAlignment="1">
      <alignment horizont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19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0" fontId="10" fillId="13" borderId="16" xfId="0" applyNumberFormat="1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vertical="center"/>
    </xf>
    <xf numFmtId="164" fontId="10" fillId="13" borderId="16" xfId="0" applyNumberFormat="1" applyFont="1" applyFill="1" applyBorder="1" applyAlignment="1">
      <alignment horizontal="center" vertical="center"/>
    </xf>
    <xf numFmtId="164" fontId="10" fillId="13" borderId="18" xfId="0" applyNumberFormat="1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3" fillId="13" borderId="6" xfId="0" applyFont="1" applyFill="1" applyBorder="1" applyAlignment="1">
      <alignment vertical="center" wrapText="1"/>
    </xf>
    <xf numFmtId="0" fontId="13" fillId="13" borderId="7" xfId="0" applyFont="1" applyFill="1" applyBorder="1" applyAlignment="1">
      <alignment vertical="center" wrapText="1"/>
    </xf>
    <xf numFmtId="0" fontId="13" fillId="13" borderId="15" xfId="0" applyFont="1" applyFill="1" applyBorder="1" applyAlignment="1">
      <alignment vertical="center" wrapText="1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6" fillId="3" borderId="30" xfId="0" applyNumberFormat="1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1" fontId="16" fillId="3" borderId="32" xfId="0" applyNumberFormat="1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6" fillId="7" borderId="34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16" fillId="14" borderId="34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" fillId="1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4" borderId="22" xfId="0" applyFont="1" applyFill="1" applyBorder="1" applyAlignment="1">
      <alignment horizontal="center" vertical="center" textRotation="90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8" fillId="0" borderId="0" xfId="0" applyFont="1"/>
    <xf numFmtId="0" fontId="10" fillId="9" borderId="19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0" fontId="16" fillId="9" borderId="31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 textRotation="90"/>
    </xf>
    <xf numFmtId="1" fontId="0" fillId="0" borderId="0" xfId="0" applyNumberFormat="1" applyAlignment="1">
      <alignment vertical="center"/>
    </xf>
    <xf numFmtId="0" fontId="1" fillId="9" borderId="3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0FC2-3FBD-4129-9B9F-9457D7228C50}">
  <sheetPr>
    <tabColor rgb="FFFFFF00"/>
  </sheetPr>
  <dimension ref="A1:Z49"/>
  <sheetViews>
    <sheetView tabSelected="1" zoomScale="80" zoomScaleNormal="80" workbookViewId="0">
      <selection activeCell="Z17" sqref="Z17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108" customWidth="1"/>
    <col min="5" max="5" width="6.5546875" style="108" customWidth="1"/>
    <col min="6" max="7" width="4.109375" style="108" bestFit="1" customWidth="1"/>
    <col min="8" max="8" width="6.33203125" style="108" customWidth="1"/>
    <col min="9" max="9" width="7.5546875" style="121" customWidth="1"/>
    <col min="10" max="10" width="3.33203125" style="92" bestFit="1" customWidth="1"/>
    <col min="11" max="11" width="7.5546875" style="122" customWidth="1"/>
    <col min="12" max="12" width="3.88671875" style="108" bestFit="1" customWidth="1"/>
    <col min="13" max="13" width="3.88671875" style="108" customWidth="1"/>
    <col min="14" max="16" width="3.6640625" style="108" bestFit="1" customWidth="1"/>
    <col min="17" max="20" width="12.44140625" style="123" customWidth="1"/>
    <col min="21" max="21" width="16.5546875" style="123" customWidth="1"/>
    <col min="22" max="24" width="4.109375" style="32" bestFit="1" customWidth="1"/>
  </cols>
  <sheetData>
    <row r="1" spans="1:25" s="16" customFormat="1" ht="66.599999999999994" x14ac:dyDescent="0.3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11" t="s">
        <v>11</v>
      </c>
      <c r="O1" s="11" t="s">
        <v>12</v>
      </c>
      <c r="P1" s="12" t="s">
        <v>13</v>
      </c>
      <c r="Q1" s="13" t="s">
        <v>14</v>
      </c>
      <c r="R1" s="14"/>
      <c r="S1" s="14"/>
      <c r="T1" s="14"/>
      <c r="U1" s="15"/>
      <c r="V1" s="16" t="s">
        <v>15</v>
      </c>
      <c r="W1" s="16" t="s">
        <v>16</v>
      </c>
      <c r="X1" s="16" t="s">
        <v>17</v>
      </c>
    </row>
    <row r="2" spans="1:25" ht="7.5" customHeight="1" x14ac:dyDescent="0.3">
      <c r="A2" s="17"/>
      <c r="B2" s="18"/>
      <c r="C2" s="19"/>
      <c r="D2" s="20"/>
      <c r="E2" s="21">
        <v>0</v>
      </c>
      <c r="F2" s="22"/>
      <c r="G2" s="22"/>
      <c r="H2" s="23">
        <v>0</v>
      </c>
      <c r="I2" s="24"/>
      <c r="J2" s="25"/>
      <c r="K2" s="26"/>
      <c r="L2" s="27"/>
      <c r="M2" s="22"/>
      <c r="N2" s="22"/>
      <c r="O2" s="22"/>
      <c r="P2" s="28"/>
      <c r="Q2" s="29"/>
      <c r="R2" s="30"/>
      <c r="S2" s="30"/>
      <c r="T2" s="30"/>
      <c r="U2" s="31"/>
    </row>
    <row r="3" spans="1:25" s="50" customFormat="1" ht="26.25" customHeight="1" x14ac:dyDescent="0.3">
      <c r="A3" s="33">
        <v>0.41666666666666669</v>
      </c>
      <c r="B3" s="34" t="s">
        <v>18</v>
      </c>
      <c r="C3" s="35">
        <v>104</v>
      </c>
      <c r="D3" s="36">
        <v>110</v>
      </c>
      <c r="E3" s="37">
        <f t="shared" ref="E3:E5" si="0">IF(ISBLANK(C3),0,(D3-C3+1))</f>
        <v>7</v>
      </c>
      <c r="F3" s="38">
        <v>6</v>
      </c>
      <c r="G3" s="38">
        <v>0</v>
      </c>
      <c r="H3" s="39">
        <f>E3-G3-F3</f>
        <v>1</v>
      </c>
      <c r="I3" s="40">
        <v>1</v>
      </c>
      <c r="J3" s="41">
        <f>I3-SUM(L3:P3,K3)</f>
        <v>0</v>
      </c>
      <c r="K3" s="42">
        <v>0</v>
      </c>
      <c r="L3" s="43">
        <v>0</v>
      </c>
      <c r="M3" s="44">
        <v>0</v>
      </c>
      <c r="N3" s="44">
        <v>1</v>
      </c>
      <c r="O3" s="44">
        <v>0</v>
      </c>
      <c r="P3" s="45">
        <v>0</v>
      </c>
      <c r="Q3" s="46" t="s">
        <v>19</v>
      </c>
      <c r="R3" s="47"/>
      <c r="S3" s="47"/>
      <c r="T3" s="47"/>
      <c r="U3" s="48"/>
      <c r="V3" s="49" t="s">
        <v>20</v>
      </c>
      <c r="W3" s="49">
        <v>0</v>
      </c>
      <c r="X3" s="49">
        <v>0</v>
      </c>
      <c r="Y3" s="50" t="s">
        <v>21</v>
      </c>
    </row>
    <row r="4" spans="1:25" s="50" customFormat="1" ht="26.25" customHeight="1" x14ac:dyDescent="0.3">
      <c r="A4" s="51">
        <v>0.41666666666666669</v>
      </c>
      <c r="B4" s="52" t="s">
        <v>22</v>
      </c>
      <c r="C4" s="53">
        <v>3451</v>
      </c>
      <c r="D4" s="54">
        <v>3455</v>
      </c>
      <c r="E4" s="37">
        <f t="shared" si="0"/>
        <v>5</v>
      </c>
      <c r="F4" s="55">
        <v>5</v>
      </c>
      <c r="G4" s="55" t="s">
        <v>20</v>
      </c>
      <c r="H4" s="39" t="s">
        <v>20</v>
      </c>
      <c r="I4" s="56" t="s">
        <v>20</v>
      </c>
      <c r="J4" s="41" t="s">
        <v>20</v>
      </c>
      <c r="K4" s="57" t="s">
        <v>20</v>
      </c>
      <c r="L4" s="58" t="s">
        <v>20</v>
      </c>
      <c r="M4" s="59" t="s">
        <v>20</v>
      </c>
      <c r="N4" s="59" t="s">
        <v>20</v>
      </c>
      <c r="O4" s="59" t="s">
        <v>20</v>
      </c>
      <c r="P4" s="60" t="s">
        <v>20</v>
      </c>
      <c r="Q4" s="61" t="s">
        <v>23</v>
      </c>
      <c r="R4" s="62"/>
      <c r="S4" s="62"/>
      <c r="T4" s="62"/>
      <c r="U4" s="63"/>
      <c r="V4" s="49">
        <v>70</v>
      </c>
      <c r="W4" s="49" t="s">
        <v>20</v>
      </c>
      <c r="X4" s="49" t="s">
        <v>20</v>
      </c>
      <c r="Y4" s="50" t="s">
        <v>24</v>
      </c>
    </row>
    <row r="5" spans="1:25" s="50" customFormat="1" ht="26.25" customHeight="1" x14ac:dyDescent="0.3">
      <c r="A5" s="51">
        <v>0.42708333333333331</v>
      </c>
      <c r="B5" s="52" t="s">
        <v>25</v>
      </c>
      <c r="C5" s="53">
        <v>15</v>
      </c>
      <c r="D5" s="54">
        <v>16</v>
      </c>
      <c r="E5" s="37">
        <f t="shared" si="0"/>
        <v>2</v>
      </c>
      <c r="F5" s="55">
        <v>2</v>
      </c>
      <c r="G5" s="55" t="s">
        <v>20</v>
      </c>
      <c r="H5" s="39" t="s">
        <v>20</v>
      </c>
      <c r="I5" s="56" t="s">
        <v>20</v>
      </c>
      <c r="J5" s="41" t="s">
        <v>20</v>
      </c>
      <c r="K5" s="57" t="s">
        <v>20</v>
      </c>
      <c r="L5" s="58" t="s">
        <v>20</v>
      </c>
      <c r="M5" s="59" t="s">
        <v>20</v>
      </c>
      <c r="N5" s="59" t="s">
        <v>20</v>
      </c>
      <c r="O5" s="59" t="s">
        <v>20</v>
      </c>
      <c r="P5" s="60" t="s">
        <v>20</v>
      </c>
      <c r="Q5" s="61" t="s">
        <v>26</v>
      </c>
      <c r="R5" s="62"/>
      <c r="S5" s="62"/>
      <c r="T5" s="62"/>
      <c r="U5" s="63"/>
      <c r="V5" s="49">
        <v>4</v>
      </c>
      <c r="W5" s="49" t="s">
        <v>20</v>
      </c>
      <c r="X5" s="49" t="s">
        <v>20</v>
      </c>
      <c r="Y5" s="50" t="s">
        <v>21</v>
      </c>
    </row>
    <row r="6" spans="1:25" s="50" customFormat="1" ht="26.25" customHeight="1" x14ac:dyDescent="0.3">
      <c r="A6" s="51">
        <v>0.4375</v>
      </c>
      <c r="B6" s="52" t="s">
        <v>27</v>
      </c>
      <c r="C6" s="53">
        <v>3456</v>
      </c>
      <c r="D6" s="54">
        <v>3460</v>
      </c>
      <c r="E6" s="37">
        <f>IF(ISBLANK(C6),0,(D6-C6+1))</f>
        <v>5</v>
      </c>
      <c r="F6" s="55">
        <v>5</v>
      </c>
      <c r="G6" s="55" t="s">
        <v>20</v>
      </c>
      <c r="H6" s="39" t="s">
        <v>20</v>
      </c>
      <c r="I6" s="56" t="s">
        <v>20</v>
      </c>
      <c r="J6" s="41" t="s">
        <v>20</v>
      </c>
      <c r="K6" s="57" t="s">
        <v>20</v>
      </c>
      <c r="L6" s="58" t="s">
        <v>20</v>
      </c>
      <c r="M6" s="59" t="s">
        <v>20</v>
      </c>
      <c r="N6" s="59" t="s">
        <v>20</v>
      </c>
      <c r="O6" s="59" t="s">
        <v>20</v>
      </c>
      <c r="P6" s="60" t="s">
        <v>20</v>
      </c>
      <c r="Q6" s="61" t="s">
        <v>28</v>
      </c>
      <c r="R6" s="62"/>
      <c r="S6" s="62"/>
      <c r="T6" s="62"/>
      <c r="U6" s="63"/>
      <c r="V6" s="49">
        <v>22</v>
      </c>
      <c r="W6" s="49" t="s">
        <v>20</v>
      </c>
      <c r="X6" s="49" t="s">
        <v>20</v>
      </c>
      <c r="Y6" s="50" t="s">
        <v>24</v>
      </c>
    </row>
    <row r="7" spans="1:25" s="50" customFormat="1" ht="26.25" customHeight="1" x14ac:dyDescent="0.3">
      <c r="A7" s="33">
        <v>0.45833333333333331</v>
      </c>
      <c r="B7" s="34" t="s">
        <v>29</v>
      </c>
      <c r="C7" s="35">
        <v>3461</v>
      </c>
      <c r="D7" s="36">
        <v>3472</v>
      </c>
      <c r="E7" s="37">
        <f t="shared" ref="E7:E15" si="1">IF(ISBLANK(C7),0,(D7-C7+1))</f>
        <v>12</v>
      </c>
      <c r="F7" s="38">
        <v>4</v>
      </c>
      <c r="G7" s="38">
        <v>1</v>
      </c>
      <c r="H7" s="39">
        <f t="shared" ref="H7:H9" si="2">E7-G7-F7</f>
        <v>7</v>
      </c>
      <c r="I7" s="40">
        <v>7</v>
      </c>
      <c r="J7" s="41">
        <f t="shared" ref="J7:J10" si="3">I7-SUM(L7:P7,K7)</f>
        <v>0</v>
      </c>
      <c r="K7" s="42">
        <v>3</v>
      </c>
      <c r="L7" s="43">
        <v>0</v>
      </c>
      <c r="M7" s="44">
        <v>3</v>
      </c>
      <c r="N7" s="44">
        <v>0</v>
      </c>
      <c r="O7" s="44">
        <v>1</v>
      </c>
      <c r="P7" s="45">
        <v>0</v>
      </c>
      <c r="Q7" s="46" t="s">
        <v>30</v>
      </c>
      <c r="R7" s="47"/>
      <c r="S7" s="47"/>
      <c r="T7" s="47"/>
      <c r="U7" s="48"/>
      <c r="V7" s="49" t="s">
        <v>20</v>
      </c>
      <c r="W7" s="49"/>
      <c r="X7" s="49"/>
      <c r="Y7" s="50" t="s">
        <v>24</v>
      </c>
    </row>
    <row r="8" spans="1:25" s="50" customFormat="1" ht="26.25" customHeight="1" x14ac:dyDescent="0.3">
      <c r="A8" s="33">
        <v>0.5</v>
      </c>
      <c r="B8" s="34" t="s">
        <v>22</v>
      </c>
      <c r="C8" s="35">
        <v>117</v>
      </c>
      <c r="D8" s="36">
        <v>118</v>
      </c>
      <c r="E8" s="37">
        <f t="shared" si="1"/>
        <v>2</v>
      </c>
      <c r="F8" s="38">
        <v>1</v>
      </c>
      <c r="G8" s="38">
        <v>0</v>
      </c>
      <c r="H8" s="39">
        <f t="shared" si="2"/>
        <v>1</v>
      </c>
      <c r="I8" s="40">
        <v>1</v>
      </c>
      <c r="J8" s="41">
        <f t="shared" si="3"/>
        <v>0</v>
      </c>
      <c r="K8" s="42">
        <v>0</v>
      </c>
      <c r="L8" s="43">
        <v>0</v>
      </c>
      <c r="M8" s="44">
        <v>0</v>
      </c>
      <c r="N8" s="44">
        <v>1</v>
      </c>
      <c r="O8" s="44">
        <v>0</v>
      </c>
      <c r="P8" s="45">
        <v>0</v>
      </c>
      <c r="Q8" s="46" t="s">
        <v>19</v>
      </c>
      <c r="R8" s="47"/>
      <c r="S8" s="47"/>
      <c r="T8" s="47"/>
      <c r="U8" s="48"/>
      <c r="V8" s="49" t="s">
        <v>20</v>
      </c>
      <c r="W8" s="49"/>
      <c r="X8" s="49"/>
      <c r="Y8" s="50" t="s">
        <v>21</v>
      </c>
    </row>
    <row r="9" spans="1:25" s="50" customFormat="1" ht="26.25" customHeight="1" x14ac:dyDescent="0.3">
      <c r="A9" s="33">
        <v>4.1666666666666664E-2</v>
      </c>
      <c r="B9" s="34" t="s">
        <v>27</v>
      </c>
      <c r="C9" s="35">
        <v>3399</v>
      </c>
      <c r="D9" s="36">
        <v>3403</v>
      </c>
      <c r="E9" s="37">
        <f t="shared" si="1"/>
        <v>5</v>
      </c>
      <c r="F9" s="38">
        <v>3</v>
      </c>
      <c r="G9" s="38">
        <v>0</v>
      </c>
      <c r="H9" s="39">
        <f t="shared" si="2"/>
        <v>2</v>
      </c>
      <c r="I9" s="40">
        <v>2</v>
      </c>
      <c r="J9" s="41">
        <f t="shared" si="3"/>
        <v>0</v>
      </c>
      <c r="K9" s="42">
        <v>1</v>
      </c>
      <c r="L9" s="43">
        <v>0</v>
      </c>
      <c r="M9" s="44">
        <v>0</v>
      </c>
      <c r="N9" s="44">
        <v>1</v>
      </c>
      <c r="O9" s="44">
        <v>0</v>
      </c>
      <c r="P9" s="45">
        <v>0</v>
      </c>
      <c r="Q9" s="46" t="s">
        <v>31</v>
      </c>
      <c r="R9" s="47"/>
      <c r="S9" s="47"/>
      <c r="T9" s="47"/>
      <c r="U9" s="48"/>
      <c r="V9" s="49" t="s">
        <v>20</v>
      </c>
      <c r="W9" s="49"/>
      <c r="X9" s="49"/>
    </row>
    <row r="10" spans="1:25" s="50" customFormat="1" ht="26.25" customHeight="1" x14ac:dyDescent="0.3">
      <c r="A10" s="33">
        <v>8.3333333333333329E-2</v>
      </c>
      <c r="B10" s="34" t="s">
        <v>29</v>
      </c>
      <c r="C10" s="35">
        <v>3404</v>
      </c>
      <c r="D10" s="36">
        <v>3413</v>
      </c>
      <c r="E10" s="37">
        <f t="shared" si="1"/>
        <v>10</v>
      </c>
      <c r="F10" s="38">
        <v>1</v>
      </c>
      <c r="G10" s="38">
        <v>0</v>
      </c>
      <c r="H10" s="39">
        <f>E10-G10-F10</f>
        <v>9</v>
      </c>
      <c r="I10" s="40">
        <v>9</v>
      </c>
      <c r="J10" s="41">
        <f t="shared" si="3"/>
        <v>0</v>
      </c>
      <c r="K10" s="42">
        <v>5</v>
      </c>
      <c r="L10" s="43">
        <v>0</v>
      </c>
      <c r="M10" s="44">
        <v>1</v>
      </c>
      <c r="N10" s="44">
        <v>3</v>
      </c>
      <c r="O10" s="44">
        <v>0</v>
      </c>
      <c r="P10" s="45">
        <v>0</v>
      </c>
      <c r="Q10" s="46" t="s">
        <v>31</v>
      </c>
      <c r="R10" s="47"/>
      <c r="S10" s="47"/>
      <c r="T10" s="47"/>
      <c r="U10" s="48"/>
      <c r="V10" s="49" t="s">
        <v>20</v>
      </c>
      <c r="W10" s="49"/>
      <c r="X10" s="49"/>
    </row>
    <row r="11" spans="1:25" s="50" customFormat="1" ht="26.25" customHeight="1" x14ac:dyDescent="0.3">
      <c r="A11" s="33">
        <v>0.125</v>
      </c>
      <c r="B11" s="34" t="s">
        <v>32</v>
      </c>
      <c r="C11" s="35">
        <v>3414</v>
      </c>
      <c r="D11" s="36">
        <v>3416</v>
      </c>
      <c r="E11" s="37">
        <f t="shared" si="1"/>
        <v>3</v>
      </c>
      <c r="F11" s="38">
        <v>0</v>
      </c>
      <c r="G11" s="38">
        <v>0</v>
      </c>
      <c r="H11" s="39">
        <f t="shared" ref="H11:H12" si="4">E11-G11-F11</f>
        <v>3</v>
      </c>
      <c r="I11" s="40">
        <v>3</v>
      </c>
      <c r="J11" s="41">
        <f>I11-SUM(L11:P11,K11)</f>
        <v>0</v>
      </c>
      <c r="K11" s="42">
        <v>1</v>
      </c>
      <c r="L11" s="43">
        <v>0</v>
      </c>
      <c r="M11" s="44">
        <v>1</v>
      </c>
      <c r="N11" s="44">
        <v>1</v>
      </c>
      <c r="O11" s="44">
        <v>0</v>
      </c>
      <c r="P11" s="45">
        <v>0</v>
      </c>
      <c r="Q11" s="46" t="s">
        <v>31</v>
      </c>
      <c r="R11" s="47"/>
      <c r="S11" s="47"/>
      <c r="T11" s="47"/>
      <c r="U11" s="48"/>
      <c r="V11" s="49" t="s">
        <v>20</v>
      </c>
      <c r="W11" s="49"/>
      <c r="X11" s="49"/>
    </row>
    <row r="12" spans="1:25" s="50" customFormat="1" ht="26.25" customHeight="1" x14ac:dyDescent="0.3">
      <c r="A12" s="33">
        <v>0.16666666666666666</v>
      </c>
      <c r="B12" s="34" t="s">
        <v>33</v>
      </c>
      <c r="C12" s="35">
        <v>3417</v>
      </c>
      <c r="D12" s="36">
        <v>3419</v>
      </c>
      <c r="E12" s="37">
        <f t="shared" si="1"/>
        <v>3</v>
      </c>
      <c r="F12" s="38">
        <v>0</v>
      </c>
      <c r="G12" s="38">
        <v>0</v>
      </c>
      <c r="H12" s="39">
        <f t="shared" si="4"/>
        <v>3</v>
      </c>
      <c r="I12" s="40">
        <v>3</v>
      </c>
      <c r="J12" s="41">
        <f>I12-SUM(L12:P12,K12)</f>
        <v>0</v>
      </c>
      <c r="K12" s="64">
        <v>0</v>
      </c>
      <c r="L12" s="65">
        <v>3</v>
      </c>
      <c r="M12" s="44">
        <v>0</v>
      </c>
      <c r="N12" s="44">
        <v>0</v>
      </c>
      <c r="O12" s="44">
        <v>0</v>
      </c>
      <c r="P12" s="45">
        <v>0</v>
      </c>
      <c r="Q12" s="46" t="s">
        <v>31</v>
      </c>
      <c r="R12" s="47"/>
      <c r="S12" s="47"/>
      <c r="T12" s="47"/>
      <c r="U12" s="48"/>
      <c r="V12" s="49" t="s">
        <v>20</v>
      </c>
      <c r="W12" s="49">
        <v>0</v>
      </c>
      <c r="X12" s="49">
        <v>0</v>
      </c>
    </row>
    <row r="13" spans="1:25" s="50" customFormat="1" ht="26.25" customHeight="1" x14ac:dyDescent="0.3">
      <c r="A13" s="51">
        <v>0.20833333333333334</v>
      </c>
      <c r="B13" s="52" t="s">
        <v>34</v>
      </c>
      <c r="C13" s="53">
        <v>122</v>
      </c>
      <c r="D13" s="54">
        <v>124</v>
      </c>
      <c r="E13" s="37">
        <f t="shared" si="1"/>
        <v>3</v>
      </c>
      <c r="F13" s="55">
        <v>3</v>
      </c>
      <c r="G13" s="55" t="s">
        <v>20</v>
      </c>
      <c r="H13" s="39" t="s">
        <v>20</v>
      </c>
      <c r="I13" s="56" t="s">
        <v>20</v>
      </c>
      <c r="J13" s="41" t="s">
        <v>20</v>
      </c>
      <c r="K13" s="57" t="s">
        <v>20</v>
      </c>
      <c r="L13" s="58" t="s">
        <v>20</v>
      </c>
      <c r="M13" s="59" t="s">
        <v>20</v>
      </c>
      <c r="N13" s="59" t="s">
        <v>20</v>
      </c>
      <c r="O13" s="59" t="s">
        <v>20</v>
      </c>
      <c r="P13" s="60" t="s">
        <v>20</v>
      </c>
      <c r="Q13" s="61" t="s">
        <v>35</v>
      </c>
      <c r="R13" s="62"/>
      <c r="S13" s="62"/>
      <c r="T13" s="62"/>
      <c r="U13" s="63"/>
      <c r="V13" s="49">
        <v>40</v>
      </c>
      <c r="W13" s="49" t="s">
        <v>20</v>
      </c>
      <c r="X13" s="49" t="s">
        <v>20</v>
      </c>
      <c r="Y13" s="50" t="s">
        <v>21</v>
      </c>
    </row>
    <row r="14" spans="1:25" s="50" customFormat="1" ht="26.25" customHeight="1" x14ac:dyDescent="0.3">
      <c r="A14" s="51">
        <v>0.25</v>
      </c>
      <c r="B14" s="52" t="s">
        <v>36</v>
      </c>
      <c r="C14" s="53">
        <v>125</v>
      </c>
      <c r="D14" s="54">
        <v>127</v>
      </c>
      <c r="E14" s="37">
        <f t="shared" si="1"/>
        <v>3</v>
      </c>
      <c r="F14" s="55">
        <v>3</v>
      </c>
      <c r="G14" s="55" t="s">
        <v>20</v>
      </c>
      <c r="H14" s="39" t="s">
        <v>20</v>
      </c>
      <c r="I14" s="56" t="s">
        <v>20</v>
      </c>
      <c r="J14" s="41" t="s">
        <v>20</v>
      </c>
      <c r="K14" s="57" t="s">
        <v>20</v>
      </c>
      <c r="L14" s="58" t="s">
        <v>20</v>
      </c>
      <c r="M14" s="59" t="s">
        <v>20</v>
      </c>
      <c r="N14" s="59" t="s">
        <v>20</v>
      </c>
      <c r="O14" s="59" t="s">
        <v>20</v>
      </c>
      <c r="P14" s="60" t="s">
        <v>20</v>
      </c>
      <c r="Q14" s="61" t="s">
        <v>37</v>
      </c>
      <c r="R14" s="62"/>
      <c r="S14" s="62"/>
      <c r="T14" s="62"/>
      <c r="U14" s="63"/>
      <c r="V14" s="49">
        <v>20</v>
      </c>
      <c r="W14" s="49" t="s">
        <v>20</v>
      </c>
      <c r="X14" s="49" t="s">
        <v>20</v>
      </c>
      <c r="Y14" s="50" t="s">
        <v>21</v>
      </c>
    </row>
    <row r="15" spans="1:25" s="50" customFormat="1" ht="26.25" customHeight="1" x14ac:dyDescent="0.3">
      <c r="A15" s="66" t="s">
        <v>38</v>
      </c>
      <c r="B15" s="67" t="s">
        <v>39</v>
      </c>
      <c r="C15" s="68">
        <v>3473</v>
      </c>
      <c r="D15" s="69">
        <v>3496</v>
      </c>
      <c r="E15" s="37">
        <f t="shared" si="1"/>
        <v>24</v>
      </c>
      <c r="F15" s="70">
        <v>24</v>
      </c>
      <c r="G15" s="70">
        <v>0</v>
      </c>
      <c r="H15" s="39">
        <f t="shared" ref="H15" si="5">E15-G15-F15</f>
        <v>0</v>
      </c>
      <c r="I15" s="71">
        <v>0</v>
      </c>
      <c r="J15" s="41">
        <f t="shared" ref="J15" si="6">I15-SUM(L15:P15,K15)</f>
        <v>-1</v>
      </c>
      <c r="K15" s="72">
        <v>0</v>
      </c>
      <c r="L15" s="73">
        <v>0</v>
      </c>
      <c r="M15" s="70">
        <v>0</v>
      </c>
      <c r="N15" s="70">
        <v>1</v>
      </c>
      <c r="O15" s="70">
        <v>0</v>
      </c>
      <c r="P15" s="72">
        <v>0</v>
      </c>
      <c r="Q15" s="74" t="s">
        <v>40</v>
      </c>
      <c r="R15" s="75"/>
      <c r="S15" s="75"/>
      <c r="T15" s="75"/>
      <c r="U15" s="76"/>
      <c r="V15" s="49" t="s">
        <v>20</v>
      </c>
      <c r="W15" s="49" t="s">
        <v>20</v>
      </c>
      <c r="X15" s="49" t="s">
        <v>20</v>
      </c>
      <c r="Y15" s="50" t="s">
        <v>24</v>
      </c>
    </row>
    <row r="16" spans="1:25" ht="7.5" customHeight="1" thickBot="1" x14ac:dyDescent="0.35">
      <c r="A16" s="77"/>
      <c r="B16" s="78"/>
      <c r="C16" s="79"/>
      <c r="D16" s="80"/>
      <c r="E16" s="81">
        <v>0</v>
      </c>
      <c r="F16" s="82"/>
      <c r="G16" s="82"/>
      <c r="H16" s="83">
        <v>0</v>
      </c>
      <c r="I16" s="84"/>
      <c r="J16" s="85"/>
      <c r="K16" s="86"/>
      <c r="L16" s="87"/>
      <c r="M16" s="82"/>
      <c r="N16" s="82"/>
      <c r="O16" s="82"/>
      <c r="P16" s="88"/>
      <c r="Q16" s="89"/>
      <c r="R16" s="90"/>
      <c r="S16" s="90"/>
      <c r="T16" s="90"/>
      <c r="U16" s="91"/>
    </row>
    <row r="17" spans="1:26" s="92" customFormat="1" ht="30.75" customHeight="1" x14ac:dyDescent="0.3">
      <c r="B17" s="93"/>
      <c r="D17" s="94"/>
      <c r="E17" s="95">
        <f>SUM(E2:E16)</f>
        <v>84</v>
      </c>
      <c r="F17" s="96">
        <f>SUM(F2:F16)</f>
        <v>57</v>
      </c>
      <c r="G17" s="96">
        <f>SUM(G2:G16)</f>
        <v>1</v>
      </c>
      <c r="H17" s="97">
        <f>E17-F17-G17</f>
        <v>26</v>
      </c>
      <c r="I17" s="98">
        <f t="shared" ref="I17:P17" si="7">SUM(I2:I16)</f>
        <v>26</v>
      </c>
      <c r="J17" s="99">
        <f t="shared" si="7"/>
        <v>-1</v>
      </c>
      <c r="K17" s="100">
        <f t="shared" si="7"/>
        <v>10</v>
      </c>
      <c r="L17" s="101">
        <f t="shared" si="7"/>
        <v>3</v>
      </c>
      <c r="M17" s="102">
        <f t="shared" si="7"/>
        <v>5</v>
      </c>
      <c r="N17" s="102">
        <f t="shared" si="7"/>
        <v>8</v>
      </c>
      <c r="O17" s="102">
        <f t="shared" si="7"/>
        <v>1</v>
      </c>
      <c r="P17" s="102">
        <f t="shared" si="7"/>
        <v>0</v>
      </c>
      <c r="Q17" s="103">
        <f>SUM(L17:P17)</f>
        <v>17</v>
      </c>
      <c r="R17" s="104" t="s">
        <v>41</v>
      </c>
      <c r="S17" s="105"/>
      <c r="T17" s="105"/>
      <c r="U17" s="106"/>
      <c r="V17" s="92">
        <f>SUM(V2:V14)</f>
        <v>156</v>
      </c>
      <c r="W17" s="92">
        <f>SUM(W2:W16)</f>
        <v>0</v>
      </c>
      <c r="X17" s="92">
        <f>SUM(X2:X16)</f>
        <v>0</v>
      </c>
      <c r="Y17" s="107">
        <v>12</v>
      </c>
      <c r="Z17" s="131" t="s">
        <v>56</v>
      </c>
    </row>
    <row r="18" spans="1:26" ht="118.8" thickBot="1" x14ac:dyDescent="0.35">
      <c r="E18" s="109" t="s">
        <v>42</v>
      </c>
      <c r="F18" s="110" t="s">
        <v>43</v>
      </c>
      <c r="G18" s="110" t="s">
        <v>44</v>
      </c>
      <c r="H18" s="111" t="s">
        <v>5</v>
      </c>
      <c r="I18" s="112" t="s">
        <v>45</v>
      </c>
      <c r="J18" s="113" t="s">
        <v>7</v>
      </c>
      <c r="K18" s="114" t="s">
        <v>8</v>
      </c>
      <c r="L18" s="115" t="s">
        <v>9</v>
      </c>
      <c r="M18" s="116" t="s">
        <v>10</v>
      </c>
      <c r="N18" s="116" t="s">
        <v>11</v>
      </c>
      <c r="O18" s="116" t="s">
        <v>46</v>
      </c>
      <c r="P18" s="116" t="s">
        <v>47</v>
      </c>
      <c r="Q18" s="117" t="s">
        <v>48</v>
      </c>
      <c r="R18" s="118" t="s">
        <v>49</v>
      </c>
      <c r="S18" s="119"/>
      <c r="T18" s="119"/>
      <c r="U18" s="120"/>
    </row>
    <row r="19" spans="1:26" s="108" customFormat="1" ht="15" thickBot="1" x14ac:dyDescent="0.35">
      <c r="A19"/>
      <c r="B19" s="1"/>
      <c r="I19" s="121">
        <f>I17+G17</f>
        <v>27</v>
      </c>
      <c r="J19" s="92"/>
      <c r="K19" s="122"/>
      <c r="M19" s="108">
        <f>L17+M17</f>
        <v>8</v>
      </c>
      <c r="Q19" s="123"/>
      <c r="R19" s="123"/>
      <c r="S19" s="123"/>
      <c r="T19" s="123"/>
      <c r="U19" s="123"/>
      <c r="V19" s="32"/>
      <c r="W19" s="32"/>
      <c r="X19" s="32"/>
    </row>
    <row r="20" spans="1:26" s="16" customFormat="1" ht="66.599999999999994" x14ac:dyDescent="0.45">
      <c r="A20"/>
      <c r="B20" s="124" t="s">
        <v>50</v>
      </c>
      <c r="C20" s="2" t="s">
        <v>0</v>
      </c>
      <c r="D20" s="3" t="s">
        <v>1</v>
      </c>
      <c r="E20" s="4" t="s">
        <v>2</v>
      </c>
      <c r="F20" s="5" t="s">
        <v>3</v>
      </c>
      <c r="G20" s="5" t="s">
        <v>4</v>
      </c>
      <c r="H20" s="6" t="s">
        <v>5</v>
      </c>
      <c r="I20" s="7" t="s">
        <v>6</v>
      </c>
      <c r="J20" s="8" t="s">
        <v>7</v>
      </c>
      <c r="K20" s="9" t="s">
        <v>8</v>
      </c>
      <c r="L20" s="10" t="s">
        <v>9</v>
      </c>
      <c r="M20" s="11" t="s">
        <v>10</v>
      </c>
      <c r="N20" s="11" t="s">
        <v>11</v>
      </c>
      <c r="O20" s="11" t="s">
        <v>12</v>
      </c>
      <c r="P20" s="12" t="s">
        <v>13</v>
      </c>
      <c r="Q20" s="13" t="s">
        <v>14</v>
      </c>
      <c r="R20" s="14"/>
      <c r="S20" s="14"/>
      <c r="T20" s="14"/>
      <c r="U20" s="15"/>
      <c r="V20" s="16" t="s">
        <v>15</v>
      </c>
      <c r="W20" s="16" t="s">
        <v>16</v>
      </c>
      <c r="X20" s="16" t="s">
        <v>17</v>
      </c>
    </row>
    <row r="21" spans="1:26" ht="7.5" customHeight="1" x14ac:dyDescent="0.3">
      <c r="A21" s="17"/>
      <c r="B21" s="18"/>
      <c r="C21" s="19"/>
      <c r="D21" s="20"/>
      <c r="E21" s="21">
        <v>0</v>
      </c>
      <c r="F21" s="22"/>
      <c r="G21" s="22"/>
      <c r="H21" s="23">
        <v>0</v>
      </c>
      <c r="I21" s="24"/>
      <c r="J21" s="25"/>
      <c r="K21" s="26"/>
      <c r="L21" s="27"/>
      <c r="M21" s="22"/>
      <c r="N21" s="22"/>
      <c r="O21" s="22"/>
      <c r="P21" s="28"/>
      <c r="Q21" s="29"/>
      <c r="R21" s="30"/>
      <c r="S21" s="30"/>
      <c r="T21" s="30"/>
      <c r="U21" s="31"/>
    </row>
    <row r="22" spans="1:26" s="50" customFormat="1" ht="26.25" customHeight="1" x14ac:dyDescent="0.3">
      <c r="A22" s="33">
        <v>4.1666666666666664E-2</v>
      </c>
      <c r="B22" s="34" t="s">
        <v>27</v>
      </c>
      <c r="C22" s="35">
        <v>3399</v>
      </c>
      <c r="D22" s="36">
        <v>3403</v>
      </c>
      <c r="E22" s="37">
        <f t="shared" ref="E22:E25" si="8">IF(ISBLANK(C22),0,(D22-C22+1))</f>
        <v>5</v>
      </c>
      <c r="F22" s="125">
        <v>3</v>
      </c>
      <c r="G22" s="125">
        <v>0</v>
      </c>
      <c r="H22" s="39">
        <f>E22</f>
        <v>5</v>
      </c>
      <c r="I22" s="40">
        <v>2</v>
      </c>
      <c r="J22" s="41">
        <f t="shared" ref="J22:J23" si="9">I22-SUM(L22:P22,K22)</f>
        <v>0</v>
      </c>
      <c r="K22" s="42">
        <v>1</v>
      </c>
      <c r="L22" s="43">
        <v>0</v>
      </c>
      <c r="M22" s="44">
        <v>0</v>
      </c>
      <c r="N22" s="44">
        <v>1</v>
      </c>
      <c r="O22" s="44">
        <v>0</v>
      </c>
      <c r="P22" s="45">
        <v>0</v>
      </c>
      <c r="Q22" s="46" t="s">
        <v>31</v>
      </c>
      <c r="R22" s="47"/>
      <c r="S22" s="47"/>
      <c r="T22" s="47"/>
      <c r="U22" s="48"/>
      <c r="V22" s="49" t="s">
        <v>20</v>
      </c>
      <c r="W22" s="49"/>
      <c r="X22" s="49"/>
    </row>
    <row r="23" spans="1:26" s="50" customFormat="1" ht="26.25" customHeight="1" x14ac:dyDescent="0.3">
      <c r="A23" s="33">
        <v>8.3333333333333329E-2</v>
      </c>
      <c r="B23" s="34" t="s">
        <v>29</v>
      </c>
      <c r="C23" s="35">
        <v>3404</v>
      </c>
      <c r="D23" s="36">
        <v>3413</v>
      </c>
      <c r="E23" s="37">
        <f t="shared" si="8"/>
        <v>10</v>
      </c>
      <c r="F23" s="125">
        <v>1</v>
      </c>
      <c r="G23" s="125">
        <v>0</v>
      </c>
      <c r="H23" s="39">
        <f t="shared" ref="H23:H25" si="10">E23</f>
        <v>10</v>
      </c>
      <c r="I23" s="40">
        <v>9</v>
      </c>
      <c r="J23" s="41">
        <f t="shared" si="9"/>
        <v>0</v>
      </c>
      <c r="K23" s="42">
        <v>5</v>
      </c>
      <c r="L23" s="43">
        <v>0</v>
      </c>
      <c r="M23" s="44">
        <v>1</v>
      </c>
      <c r="N23" s="44">
        <v>3</v>
      </c>
      <c r="O23" s="44">
        <v>0</v>
      </c>
      <c r="P23" s="45">
        <v>0</v>
      </c>
      <c r="Q23" s="46" t="s">
        <v>31</v>
      </c>
      <c r="R23" s="47"/>
      <c r="S23" s="47"/>
      <c r="T23" s="47"/>
      <c r="U23" s="48"/>
      <c r="V23" s="49" t="s">
        <v>20</v>
      </c>
      <c r="W23" s="49"/>
      <c r="X23" s="49"/>
    </row>
    <row r="24" spans="1:26" s="50" customFormat="1" ht="26.25" customHeight="1" x14ac:dyDescent="0.3">
      <c r="A24" s="33">
        <v>0.125</v>
      </c>
      <c r="B24" s="34" t="s">
        <v>32</v>
      </c>
      <c r="C24" s="35">
        <v>3414</v>
      </c>
      <c r="D24" s="36">
        <v>3416</v>
      </c>
      <c r="E24" s="37">
        <f t="shared" si="8"/>
        <v>3</v>
      </c>
      <c r="F24" s="125">
        <v>0</v>
      </c>
      <c r="G24" s="125">
        <v>0</v>
      </c>
      <c r="H24" s="39">
        <f t="shared" si="10"/>
        <v>3</v>
      </c>
      <c r="I24" s="40">
        <v>3</v>
      </c>
      <c r="J24" s="41">
        <f>I24-SUM(L24:P24,K24)</f>
        <v>0</v>
      </c>
      <c r="K24" s="42">
        <v>1</v>
      </c>
      <c r="L24" s="43">
        <v>0</v>
      </c>
      <c r="M24" s="44">
        <v>1</v>
      </c>
      <c r="N24" s="44">
        <v>1</v>
      </c>
      <c r="O24" s="44">
        <v>0</v>
      </c>
      <c r="P24" s="45">
        <v>0</v>
      </c>
      <c r="Q24" s="46" t="s">
        <v>31</v>
      </c>
      <c r="R24" s="47"/>
      <c r="S24" s="47"/>
      <c r="T24" s="47"/>
      <c r="U24" s="48"/>
      <c r="V24" s="49" t="s">
        <v>20</v>
      </c>
      <c r="W24" s="49"/>
      <c r="X24" s="49"/>
    </row>
    <row r="25" spans="1:26" s="50" customFormat="1" ht="26.25" customHeight="1" x14ac:dyDescent="0.3">
      <c r="A25" s="33">
        <v>0.16666666666666666</v>
      </c>
      <c r="B25" s="34" t="s">
        <v>33</v>
      </c>
      <c r="C25" s="35">
        <v>3417</v>
      </c>
      <c r="D25" s="36">
        <v>3419</v>
      </c>
      <c r="E25" s="37">
        <f t="shared" si="8"/>
        <v>3</v>
      </c>
      <c r="F25" s="125">
        <v>0</v>
      </c>
      <c r="G25" s="125">
        <v>0</v>
      </c>
      <c r="H25" s="39">
        <f t="shared" si="10"/>
        <v>3</v>
      </c>
      <c r="I25" s="40">
        <v>3</v>
      </c>
      <c r="J25" s="41">
        <f>I25-SUM(L25:P25,K25)</f>
        <v>0</v>
      </c>
      <c r="K25" s="64">
        <v>0</v>
      </c>
      <c r="L25" s="65">
        <v>3</v>
      </c>
      <c r="M25" s="44">
        <v>0</v>
      </c>
      <c r="N25" s="44">
        <v>0</v>
      </c>
      <c r="O25" s="44">
        <v>0</v>
      </c>
      <c r="P25" s="45">
        <v>0</v>
      </c>
      <c r="Q25" s="46" t="s">
        <v>31</v>
      </c>
      <c r="R25" s="47"/>
      <c r="S25" s="47"/>
      <c r="T25" s="47"/>
      <c r="U25" s="48"/>
      <c r="V25" s="49" t="s">
        <v>20</v>
      </c>
      <c r="W25" s="49">
        <v>0</v>
      </c>
      <c r="X25" s="49">
        <v>0</v>
      </c>
    </row>
    <row r="26" spans="1:26" ht="7.5" customHeight="1" thickBot="1" x14ac:dyDescent="0.35">
      <c r="A26" s="77"/>
      <c r="B26" s="78"/>
      <c r="C26" s="79"/>
      <c r="D26" s="80"/>
      <c r="E26" s="81">
        <v>0</v>
      </c>
      <c r="F26" s="82"/>
      <c r="G26" s="82"/>
      <c r="H26" s="83">
        <v>0</v>
      </c>
      <c r="I26" s="84"/>
      <c r="J26" s="85"/>
      <c r="K26" s="86"/>
      <c r="L26" s="87"/>
      <c r="M26" s="82"/>
      <c r="N26" s="82"/>
      <c r="O26" s="82"/>
      <c r="P26" s="88"/>
      <c r="Q26" s="89"/>
      <c r="R26" s="90"/>
      <c r="S26" s="90"/>
      <c r="T26" s="90"/>
      <c r="U26" s="91"/>
    </row>
    <row r="27" spans="1:26" s="92" customFormat="1" ht="30.75" customHeight="1" x14ac:dyDescent="0.25">
      <c r="B27" s="93"/>
      <c r="D27" s="126" t="s">
        <v>51</v>
      </c>
      <c r="E27" s="95">
        <f>SUM(E21:E26)</f>
        <v>21</v>
      </c>
      <c r="F27" s="127">
        <f>SUM(F21:F26)</f>
        <v>4</v>
      </c>
      <c r="G27" s="127">
        <f>SUM(G21:G26)</f>
        <v>0</v>
      </c>
      <c r="H27" s="97">
        <f>SUM(H21:H26)</f>
        <v>21</v>
      </c>
      <c r="I27" s="121"/>
      <c r="K27" s="122"/>
      <c r="L27" s="108"/>
      <c r="M27" s="108"/>
      <c r="N27" s="108"/>
      <c r="O27" s="108"/>
      <c r="P27" s="108"/>
      <c r="Q27" s="123"/>
      <c r="R27" s="123"/>
      <c r="S27" s="123"/>
      <c r="T27" s="123"/>
      <c r="U27" s="123"/>
    </row>
    <row r="28" spans="1:26" ht="73.2" customHeight="1" thickBot="1" x14ac:dyDescent="0.35">
      <c r="E28" s="109" t="s">
        <v>52</v>
      </c>
      <c r="F28" s="128"/>
      <c r="G28" s="128"/>
      <c r="H28" s="111" t="s">
        <v>53</v>
      </c>
      <c r="V28"/>
      <c r="W28"/>
      <c r="X28"/>
    </row>
    <row r="29" spans="1:26" s="108" customFormat="1" ht="15" thickBot="1" x14ac:dyDescent="0.35">
      <c r="A29"/>
      <c r="B29" s="1"/>
      <c r="E29" s="129"/>
      <c r="I29" s="121"/>
      <c r="J29" s="92"/>
      <c r="K29" s="122"/>
      <c r="Q29" s="123"/>
      <c r="R29" s="123"/>
      <c r="S29" s="123"/>
      <c r="T29" s="123"/>
      <c r="U29" s="123"/>
      <c r="V29" s="32"/>
      <c r="W29" s="32"/>
      <c r="X29" s="32"/>
    </row>
    <row r="30" spans="1:26" s="16" customFormat="1" ht="67.8" x14ac:dyDescent="0.45">
      <c r="A30"/>
      <c r="B30" s="124" t="s">
        <v>21</v>
      </c>
      <c r="C30" s="2" t="s">
        <v>0</v>
      </c>
      <c r="D30" s="3" t="s">
        <v>1</v>
      </c>
      <c r="E30" s="4" t="s">
        <v>2</v>
      </c>
      <c r="F30" s="130" t="s">
        <v>3</v>
      </c>
      <c r="G30" s="130" t="s">
        <v>4</v>
      </c>
      <c r="H30" s="6" t="s">
        <v>5</v>
      </c>
      <c r="I30" s="7" t="s">
        <v>6</v>
      </c>
      <c r="J30" s="8" t="s">
        <v>7</v>
      </c>
      <c r="K30" s="9" t="s">
        <v>8</v>
      </c>
      <c r="L30" s="10" t="s">
        <v>9</v>
      </c>
      <c r="M30" s="11" t="s">
        <v>10</v>
      </c>
      <c r="N30" s="11" t="s">
        <v>11</v>
      </c>
      <c r="O30" s="11" t="s">
        <v>12</v>
      </c>
      <c r="P30" s="12" t="s">
        <v>13</v>
      </c>
      <c r="Q30" s="13" t="s">
        <v>14</v>
      </c>
      <c r="R30" s="14"/>
      <c r="S30" s="14"/>
      <c r="T30" s="14"/>
      <c r="U30" s="15"/>
      <c r="V30" s="16" t="s">
        <v>15</v>
      </c>
      <c r="W30" s="16" t="s">
        <v>16</v>
      </c>
      <c r="X30" s="16" t="s">
        <v>17</v>
      </c>
    </row>
    <row r="31" spans="1:26" ht="7.5" customHeight="1" x14ac:dyDescent="0.3">
      <c r="A31" s="17"/>
      <c r="B31" s="18"/>
      <c r="C31" s="19"/>
      <c r="D31" s="20"/>
      <c r="E31" s="21">
        <v>0</v>
      </c>
      <c r="F31" s="22"/>
      <c r="G31" s="22"/>
      <c r="H31" s="23">
        <v>0</v>
      </c>
      <c r="I31" s="24"/>
      <c r="J31" s="25"/>
      <c r="K31" s="26"/>
      <c r="L31" s="27"/>
      <c r="M31" s="22"/>
      <c r="N31" s="22"/>
      <c r="O31" s="22"/>
      <c r="P31" s="28"/>
      <c r="Q31" s="29"/>
      <c r="R31" s="30"/>
      <c r="S31" s="30"/>
      <c r="T31" s="30"/>
      <c r="U31" s="31"/>
    </row>
    <row r="32" spans="1:26" s="50" customFormat="1" ht="26.25" customHeight="1" x14ac:dyDescent="0.3">
      <c r="A32" s="33">
        <v>0.41666666666666669</v>
      </c>
      <c r="B32" s="34" t="s">
        <v>18</v>
      </c>
      <c r="C32" s="35">
        <v>104</v>
      </c>
      <c r="D32" s="36">
        <v>110</v>
      </c>
      <c r="E32" s="37">
        <f t="shared" ref="E32" si="11">IF(ISBLANK(C32),0,(D32-C32+1))</f>
        <v>7</v>
      </c>
      <c r="F32" s="125">
        <v>6</v>
      </c>
      <c r="G32" s="125">
        <v>0</v>
      </c>
      <c r="H32" s="39">
        <f>E32-G32-F32</f>
        <v>1</v>
      </c>
      <c r="I32" s="40">
        <v>1</v>
      </c>
      <c r="J32" s="41">
        <f>I32-SUM(L32:P32,K32)</f>
        <v>0</v>
      </c>
      <c r="K32" s="42">
        <v>0</v>
      </c>
      <c r="L32" s="43">
        <v>0</v>
      </c>
      <c r="M32" s="44">
        <v>0</v>
      </c>
      <c r="N32" s="44">
        <v>1</v>
      </c>
      <c r="O32" s="44">
        <v>0</v>
      </c>
      <c r="P32" s="45">
        <v>0</v>
      </c>
      <c r="Q32" s="46" t="s">
        <v>19</v>
      </c>
      <c r="R32" s="47"/>
      <c r="S32" s="47"/>
      <c r="T32" s="47"/>
      <c r="U32" s="48"/>
      <c r="V32" s="49" t="s">
        <v>20</v>
      </c>
      <c r="W32" s="49">
        <v>0</v>
      </c>
      <c r="X32" s="49">
        <v>0</v>
      </c>
      <c r="Y32" s="50" t="s">
        <v>21</v>
      </c>
    </row>
    <row r="33" spans="1:25" s="50" customFormat="1" ht="26.25" customHeight="1" x14ac:dyDescent="0.3">
      <c r="A33" s="33">
        <v>0.5</v>
      </c>
      <c r="B33" s="34" t="s">
        <v>22</v>
      </c>
      <c r="C33" s="35">
        <v>117</v>
      </c>
      <c r="D33" s="36">
        <v>118</v>
      </c>
      <c r="E33" s="37">
        <f>IF(ISBLANK(C33),0,(D33-C33+1))</f>
        <v>2</v>
      </c>
      <c r="F33" s="125">
        <v>1</v>
      </c>
      <c r="G33" s="125">
        <v>0</v>
      </c>
      <c r="H33" s="39">
        <f>E33-G33-F33</f>
        <v>1</v>
      </c>
      <c r="I33" s="40">
        <v>1</v>
      </c>
      <c r="J33" s="41">
        <f>I33-SUM(L33:P33,K33)</f>
        <v>0</v>
      </c>
      <c r="K33" s="42">
        <v>0</v>
      </c>
      <c r="L33" s="43">
        <v>0</v>
      </c>
      <c r="M33" s="44">
        <v>0</v>
      </c>
      <c r="N33" s="44">
        <v>1</v>
      </c>
      <c r="O33" s="44">
        <v>0</v>
      </c>
      <c r="P33" s="45">
        <v>0</v>
      </c>
      <c r="Q33" s="46" t="s">
        <v>19</v>
      </c>
      <c r="R33" s="47"/>
      <c r="S33" s="47"/>
      <c r="T33" s="47"/>
      <c r="U33" s="48"/>
      <c r="V33" s="49" t="s">
        <v>20</v>
      </c>
      <c r="W33" s="49"/>
      <c r="X33" s="49"/>
      <c r="Y33" s="50" t="s">
        <v>21</v>
      </c>
    </row>
    <row r="34" spans="1:25" s="50" customFormat="1" ht="26.25" customHeight="1" x14ac:dyDescent="0.3">
      <c r="A34" s="51">
        <v>0.42708333333333331</v>
      </c>
      <c r="B34" s="52" t="s">
        <v>25</v>
      </c>
      <c r="C34" s="53">
        <v>15</v>
      </c>
      <c r="D34" s="54">
        <v>16</v>
      </c>
      <c r="E34" s="37">
        <v>1</v>
      </c>
      <c r="F34" s="125">
        <v>2</v>
      </c>
      <c r="G34" s="125" t="s">
        <v>20</v>
      </c>
      <c r="H34" s="39">
        <v>1</v>
      </c>
      <c r="I34" s="56" t="s">
        <v>20</v>
      </c>
      <c r="J34" s="41" t="s">
        <v>20</v>
      </c>
      <c r="K34" s="57" t="s">
        <v>20</v>
      </c>
      <c r="L34" s="58" t="s">
        <v>20</v>
      </c>
      <c r="M34" s="59" t="s">
        <v>20</v>
      </c>
      <c r="N34" s="59" t="s">
        <v>20</v>
      </c>
      <c r="O34" s="59" t="s">
        <v>20</v>
      </c>
      <c r="P34" s="60" t="s">
        <v>20</v>
      </c>
      <c r="Q34" s="61" t="s">
        <v>26</v>
      </c>
      <c r="R34" s="62"/>
      <c r="S34" s="62"/>
      <c r="T34" s="62"/>
      <c r="U34" s="63"/>
      <c r="V34" s="49">
        <v>4</v>
      </c>
      <c r="W34" s="49" t="s">
        <v>20</v>
      </c>
      <c r="X34" s="49" t="s">
        <v>20</v>
      </c>
      <c r="Y34" s="50" t="s">
        <v>21</v>
      </c>
    </row>
    <row r="35" spans="1:25" s="50" customFormat="1" ht="26.25" customHeight="1" x14ac:dyDescent="0.3">
      <c r="A35" s="51">
        <v>0.20833333333333334</v>
      </c>
      <c r="B35" s="52" t="s">
        <v>34</v>
      </c>
      <c r="C35" s="53">
        <v>122</v>
      </c>
      <c r="D35" s="54">
        <v>124</v>
      </c>
      <c r="E35" s="37">
        <f>IF(ISBLANK(C35),0,(D35-C35+1))</f>
        <v>3</v>
      </c>
      <c r="F35" s="125">
        <v>3</v>
      </c>
      <c r="G35" s="125" t="s">
        <v>20</v>
      </c>
      <c r="H35" s="39">
        <v>1</v>
      </c>
      <c r="I35" s="56" t="s">
        <v>20</v>
      </c>
      <c r="J35" s="41" t="s">
        <v>20</v>
      </c>
      <c r="K35" s="57" t="s">
        <v>20</v>
      </c>
      <c r="L35" s="58" t="s">
        <v>20</v>
      </c>
      <c r="M35" s="59" t="s">
        <v>20</v>
      </c>
      <c r="N35" s="59" t="s">
        <v>20</v>
      </c>
      <c r="O35" s="59" t="s">
        <v>20</v>
      </c>
      <c r="P35" s="60" t="s">
        <v>20</v>
      </c>
      <c r="Q35" s="61" t="s">
        <v>35</v>
      </c>
      <c r="R35" s="62"/>
      <c r="S35" s="62"/>
      <c r="T35" s="62"/>
      <c r="U35" s="63"/>
      <c r="V35" s="49">
        <v>40</v>
      </c>
      <c r="W35" s="49" t="s">
        <v>20</v>
      </c>
      <c r="X35" s="49" t="s">
        <v>20</v>
      </c>
      <c r="Y35" s="50" t="s">
        <v>21</v>
      </c>
    </row>
    <row r="36" spans="1:25" s="50" customFormat="1" ht="26.25" customHeight="1" x14ac:dyDescent="0.3">
      <c r="A36" s="51">
        <v>0.25</v>
      </c>
      <c r="B36" s="52" t="s">
        <v>36</v>
      </c>
      <c r="C36" s="53"/>
      <c r="D36" s="54"/>
      <c r="E36" s="37">
        <f>IF(ISBLANK(C36),0,(D36-C36+1))</f>
        <v>0</v>
      </c>
      <c r="F36" s="125"/>
      <c r="G36" s="125" t="s">
        <v>20</v>
      </c>
      <c r="H36" s="39">
        <v>1</v>
      </c>
      <c r="I36" s="56" t="s">
        <v>20</v>
      </c>
      <c r="J36" s="41" t="s">
        <v>20</v>
      </c>
      <c r="K36" s="57" t="s">
        <v>20</v>
      </c>
      <c r="L36" s="58" t="s">
        <v>20</v>
      </c>
      <c r="M36" s="59" t="s">
        <v>20</v>
      </c>
      <c r="N36" s="59" t="s">
        <v>20</v>
      </c>
      <c r="O36" s="59" t="s">
        <v>20</v>
      </c>
      <c r="P36" s="60" t="s">
        <v>20</v>
      </c>
      <c r="Q36" s="61" t="s">
        <v>54</v>
      </c>
      <c r="R36" s="62"/>
      <c r="S36" s="62"/>
      <c r="T36" s="62"/>
      <c r="U36" s="63"/>
      <c r="V36" s="49">
        <v>20</v>
      </c>
      <c r="W36" s="49" t="s">
        <v>20</v>
      </c>
      <c r="X36" s="49" t="s">
        <v>20</v>
      </c>
      <c r="Y36" s="50" t="s">
        <v>21</v>
      </c>
    </row>
    <row r="37" spans="1:25" ht="7.5" customHeight="1" thickBot="1" x14ac:dyDescent="0.35">
      <c r="A37" s="77"/>
      <c r="B37" s="78"/>
      <c r="C37" s="79"/>
      <c r="D37" s="80"/>
      <c r="E37" s="81">
        <v>0</v>
      </c>
      <c r="F37" s="82"/>
      <c r="G37" s="82"/>
      <c r="H37" s="83">
        <v>0</v>
      </c>
      <c r="I37" s="84"/>
      <c r="J37" s="85"/>
      <c r="K37" s="86"/>
      <c r="L37" s="87"/>
      <c r="M37" s="82"/>
      <c r="N37" s="82"/>
      <c r="O37" s="82"/>
      <c r="P37" s="88"/>
      <c r="Q37" s="89"/>
      <c r="R37" s="90"/>
      <c r="S37" s="90"/>
      <c r="T37" s="90"/>
      <c r="U37" s="91"/>
    </row>
    <row r="38" spans="1:25" s="92" customFormat="1" ht="30.75" customHeight="1" x14ac:dyDescent="0.25">
      <c r="B38" s="93"/>
      <c r="D38" s="126" t="s">
        <v>51</v>
      </c>
      <c r="E38" s="95">
        <f>SUM(E32:E37)</f>
        <v>13</v>
      </c>
      <c r="F38" s="127">
        <f>SUM(F32:F37)</f>
        <v>12</v>
      </c>
      <c r="G38" s="127">
        <f>SUM(G32:G37)</f>
        <v>0</v>
      </c>
      <c r="H38" s="97">
        <f>SUM(H32:H37)</f>
        <v>5</v>
      </c>
      <c r="I38" s="121"/>
      <c r="K38" s="122"/>
      <c r="L38" s="108"/>
      <c r="M38" s="108"/>
      <c r="N38" s="108"/>
      <c r="O38" s="108"/>
      <c r="P38" s="108"/>
      <c r="Q38" s="123"/>
      <c r="R38" s="123"/>
      <c r="S38" s="123"/>
      <c r="T38" s="123"/>
      <c r="U38" s="123"/>
    </row>
    <row r="39" spans="1:25" ht="73.2" customHeight="1" thickBot="1" x14ac:dyDescent="0.35">
      <c r="E39" s="109" t="s">
        <v>52</v>
      </c>
      <c r="F39" s="128"/>
      <c r="G39" s="128"/>
      <c r="H39" s="111" t="s">
        <v>53</v>
      </c>
      <c r="V39"/>
      <c r="W39"/>
      <c r="X39"/>
    </row>
    <row r="40" spans="1:25" ht="15" thickBot="1" x14ac:dyDescent="0.35"/>
    <row r="41" spans="1:25" s="16" customFormat="1" ht="67.8" x14ac:dyDescent="0.45">
      <c r="A41"/>
      <c r="B41" s="124" t="s">
        <v>24</v>
      </c>
      <c r="C41" s="2" t="s">
        <v>0</v>
      </c>
      <c r="D41" s="3" t="s">
        <v>1</v>
      </c>
      <c r="E41" s="4" t="s">
        <v>2</v>
      </c>
      <c r="F41" s="5" t="s">
        <v>3</v>
      </c>
      <c r="G41" s="5" t="s">
        <v>4</v>
      </c>
      <c r="H41" s="6" t="s">
        <v>5</v>
      </c>
      <c r="I41" s="7" t="s">
        <v>6</v>
      </c>
      <c r="J41" s="8" t="s">
        <v>7</v>
      </c>
      <c r="K41" s="9" t="s">
        <v>8</v>
      </c>
      <c r="L41" s="10" t="s">
        <v>9</v>
      </c>
      <c r="M41" s="11" t="s">
        <v>10</v>
      </c>
      <c r="N41" s="11" t="s">
        <v>11</v>
      </c>
      <c r="O41" s="11" t="s">
        <v>12</v>
      </c>
      <c r="P41" s="12" t="s">
        <v>13</v>
      </c>
      <c r="Q41" s="13" t="s">
        <v>14</v>
      </c>
      <c r="R41" s="14"/>
      <c r="S41" s="14"/>
      <c r="T41" s="14"/>
      <c r="U41" s="15"/>
      <c r="V41" s="16" t="s">
        <v>15</v>
      </c>
      <c r="W41" s="16" t="s">
        <v>16</v>
      </c>
      <c r="X41" s="16" t="s">
        <v>17</v>
      </c>
    </row>
    <row r="42" spans="1:25" ht="7.5" customHeight="1" x14ac:dyDescent="0.3">
      <c r="A42" s="17"/>
      <c r="B42" s="18"/>
      <c r="C42" s="19"/>
      <c r="D42" s="20"/>
      <c r="E42" s="21">
        <v>0</v>
      </c>
      <c r="F42" s="22"/>
      <c r="G42" s="22"/>
      <c r="H42" s="23">
        <v>0</v>
      </c>
      <c r="I42" s="24"/>
      <c r="J42" s="25"/>
      <c r="K42" s="26"/>
      <c r="L42" s="27"/>
      <c r="M42" s="22"/>
      <c r="N42" s="22"/>
      <c r="O42" s="22"/>
      <c r="P42" s="28"/>
      <c r="Q42" s="29"/>
      <c r="R42" s="30"/>
      <c r="S42" s="30"/>
      <c r="T42" s="30"/>
      <c r="U42" s="31"/>
    </row>
    <row r="43" spans="1:25" s="50" customFormat="1" ht="26.25" customHeight="1" x14ac:dyDescent="0.3">
      <c r="A43" s="51">
        <v>0.41666666666666669</v>
      </c>
      <c r="B43" s="52" t="s">
        <v>22</v>
      </c>
      <c r="C43" s="53">
        <v>3451</v>
      </c>
      <c r="D43" s="54">
        <v>3455</v>
      </c>
      <c r="E43" s="37">
        <f t="shared" ref="E43:E46" si="12">IF(ISBLANK(C43),0,(D43-C43+1))</f>
        <v>5</v>
      </c>
      <c r="F43" s="125">
        <v>5</v>
      </c>
      <c r="G43" s="125" t="s">
        <v>20</v>
      </c>
      <c r="H43" s="39">
        <v>1</v>
      </c>
      <c r="I43" s="56" t="s">
        <v>20</v>
      </c>
      <c r="J43" s="41" t="s">
        <v>20</v>
      </c>
      <c r="K43" s="57" t="s">
        <v>20</v>
      </c>
      <c r="L43" s="58" t="s">
        <v>20</v>
      </c>
      <c r="M43" s="59" t="s">
        <v>20</v>
      </c>
      <c r="N43" s="59" t="s">
        <v>20</v>
      </c>
      <c r="O43" s="59" t="s">
        <v>20</v>
      </c>
      <c r="P43" s="60" t="s">
        <v>20</v>
      </c>
      <c r="Q43" s="61" t="s">
        <v>23</v>
      </c>
      <c r="R43" s="62"/>
      <c r="S43" s="62"/>
      <c r="T43" s="62"/>
      <c r="U43" s="63"/>
      <c r="V43" s="49">
        <v>70</v>
      </c>
      <c r="W43" s="49" t="s">
        <v>20</v>
      </c>
      <c r="X43" s="49" t="s">
        <v>20</v>
      </c>
      <c r="Y43" s="50" t="s">
        <v>24</v>
      </c>
    </row>
    <row r="44" spans="1:25" s="50" customFormat="1" ht="26.25" customHeight="1" x14ac:dyDescent="0.3">
      <c r="A44" s="51">
        <v>0.4375</v>
      </c>
      <c r="B44" s="52" t="s">
        <v>27</v>
      </c>
      <c r="C44" s="53">
        <v>3456</v>
      </c>
      <c r="D44" s="54">
        <v>3460</v>
      </c>
      <c r="E44" s="37">
        <f t="shared" si="12"/>
        <v>5</v>
      </c>
      <c r="F44" s="125">
        <v>5</v>
      </c>
      <c r="G44" s="125" t="s">
        <v>20</v>
      </c>
      <c r="H44" s="39">
        <v>1</v>
      </c>
      <c r="I44" s="56" t="s">
        <v>20</v>
      </c>
      <c r="J44" s="41" t="s">
        <v>20</v>
      </c>
      <c r="K44" s="57" t="s">
        <v>20</v>
      </c>
      <c r="L44" s="58" t="s">
        <v>20</v>
      </c>
      <c r="M44" s="59" t="s">
        <v>20</v>
      </c>
      <c r="N44" s="59" t="s">
        <v>20</v>
      </c>
      <c r="O44" s="59" t="s">
        <v>20</v>
      </c>
      <c r="P44" s="60" t="s">
        <v>20</v>
      </c>
      <c r="Q44" s="61" t="s">
        <v>28</v>
      </c>
      <c r="R44" s="62"/>
      <c r="S44" s="62"/>
      <c r="T44" s="62"/>
      <c r="U44" s="63"/>
      <c r="V44" s="49">
        <v>22</v>
      </c>
      <c r="W44" s="49" t="s">
        <v>20</v>
      </c>
      <c r="X44" s="49" t="s">
        <v>20</v>
      </c>
      <c r="Y44" s="50" t="s">
        <v>24</v>
      </c>
    </row>
    <row r="45" spans="1:25" s="50" customFormat="1" ht="26.25" customHeight="1" x14ac:dyDescent="0.3">
      <c r="A45" s="33">
        <v>0.45833333333333331</v>
      </c>
      <c r="B45" s="34" t="s">
        <v>29</v>
      </c>
      <c r="C45" s="35">
        <v>3461</v>
      </c>
      <c r="D45" s="36">
        <v>3472</v>
      </c>
      <c r="E45" s="37">
        <f t="shared" si="12"/>
        <v>12</v>
      </c>
      <c r="F45" s="125">
        <v>4</v>
      </c>
      <c r="G45" s="125">
        <v>1</v>
      </c>
      <c r="H45" s="39">
        <v>12</v>
      </c>
      <c r="I45" s="40">
        <v>7</v>
      </c>
      <c r="J45" s="41">
        <f t="shared" ref="J45:J46" si="13">I45-SUM(L45:P45,K45)</f>
        <v>0</v>
      </c>
      <c r="K45" s="42">
        <v>3</v>
      </c>
      <c r="L45" s="43">
        <v>0</v>
      </c>
      <c r="M45" s="44">
        <v>3</v>
      </c>
      <c r="N45" s="44">
        <v>0</v>
      </c>
      <c r="O45" s="44">
        <v>1</v>
      </c>
      <c r="P45" s="45">
        <v>0</v>
      </c>
      <c r="Q45" s="46" t="s">
        <v>30</v>
      </c>
      <c r="R45" s="47"/>
      <c r="S45" s="47"/>
      <c r="T45" s="47"/>
      <c r="U45" s="48"/>
      <c r="V45" s="49" t="s">
        <v>20</v>
      </c>
      <c r="W45" s="49"/>
      <c r="X45" s="49"/>
      <c r="Y45" s="50" t="s">
        <v>24</v>
      </c>
    </row>
    <row r="46" spans="1:25" s="50" customFormat="1" ht="26.25" customHeight="1" x14ac:dyDescent="0.3">
      <c r="A46" s="66" t="s">
        <v>38</v>
      </c>
      <c r="B46" s="67" t="s">
        <v>39</v>
      </c>
      <c r="C46" s="68">
        <v>3473</v>
      </c>
      <c r="D46" s="69">
        <v>3496</v>
      </c>
      <c r="E46" s="37">
        <f t="shared" si="12"/>
        <v>24</v>
      </c>
      <c r="F46" s="125">
        <v>24</v>
      </c>
      <c r="G46" s="125">
        <v>0</v>
      </c>
      <c r="H46" s="39">
        <v>24</v>
      </c>
      <c r="I46" s="71">
        <v>1</v>
      </c>
      <c r="J46" s="41">
        <f t="shared" si="13"/>
        <v>0</v>
      </c>
      <c r="K46" s="72">
        <v>0</v>
      </c>
      <c r="L46" s="73">
        <v>0</v>
      </c>
      <c r="M46" s="70">
        <v>0</v>
      </c>
      <c r="N46" s="70">
        <v>1</v>
      </c>
      <c r="O46" s="70">
        <v>0</v>
      </c>
      <c r="P46" s="72">
        <v>0</v>
      </c>
      <c r="Q46" s="74" t="s">
        <v>40</v>
      </c>
      <c r="R46" s="75"/>
      <c r="S46" s="75"/>
      <c r="T46" s="75"/>
      <c r="U46" s="76"/>
      <c r="V46" s="49" t="s">
        <v>20</v>
      </c>
      <c r="W46" s="49" t="s">
        <v>20</v>
      </c>
      <c r="X46" s="49" t="s">
        <v>20</v>
      </c>
      <c r="Y46" s="50" t="s">
        <v>24</v>
      </c>
    </row>
    <row r="47" spans="1:25" ht="7.5" customHeight="1" thickBot="1" x14ac:dyDescent="0.35">
      <c r="A47" s="77"/>
      <c r="B47" s="78"/>
      <c r="C47" s="79"/>
      <c r="D47" s="80"/>
      <c r="E47" s="81">
        <v>0</v>
      </c>
      <c r="F47" s="82"/>
      <c r="G47" s="82"/>
      <c r="H47" s="83">
        <v>0</v>
      </c>
      <c r="I47" s="84"/>
      <c r="J47" s="85"/>
      <c r="K47" s="86"/>
      <c r="L47" s="87"/>
      <c r="M47" s="82"/>
      <c r="N47" s="82"/>
      <c r="O47" s="82"/>
      <c r="P47" s="88"/>
      <c r="Q47" s="89"/>
      <c r="R47" s="90"/>
      <c r="S47" s="90"/>
      <c r="T47" s="90"/>
      <c r="U47" s="91"/>
    </row>
    <row r="48" spans="1:25" s="92" customFormat="1" ht="30.75" customHeight="1" x14ac:dyDescent="0.25">
      <c r="B48" s="93"/>
      <c r="D48" s="126" t="s">
        <v>55</v>
      </c>
      <c r="E48" s="95">
        <f>SUM(E42:E47)</f>
        <v>46</v>
      </c>
      <c r="F48" s="127">
        <f>SUM(F42:F47)</f>
        <v>38</v>
      </c>
      <c r="G48" s="127">
        <f>SUM(G42:G47)</f>
        <v>1</v>
      </c>
      <c r="H48" s="97">
        <f>SUM(H42:H47)</f>
        <v>38</v>
      </c>
      <c r="I48" s="121"/>
      <c r="K48" s="122"/>
      <c r="L48" s="108"/>
      <c r="M48" s="108"/>
      <c r="N48" s="108"/>
      <c r="O48" s="108"/>
      <c r="P48" s="108"/>
      <c r="Q48" s="123"/>
      <c r="R48" s="123"/>
      <c r="S48" s="123"/>
      <c r="T48" s="123"/>
      <c r="U48" s="123"/>
    </row>
    <row r="49" spans="5:24" ht="73.2" customHeight="1" thickBot="1" x14ac:dyDescent="0.35">
      <c r="E49" s="109" t="s">
        <v>52</v>
      </c>
      <c r="F49" s="128"/>
      <c r="G49" s="128"/>
      <c r="H49" s="111" t="s">
        <v>53</v>
      </c>
      <c r="V49"/>
      <c r="W49"/>
      <c r="X49"/>
    </row>
  </sheetData>
  <mergeCells count="40">
    <mergeCell ref="Q44:U44"/>
    <mergeCell ref="Q45:U45"/>
    <mergeCell ref="Q46:U46"/>
    <mergeCell ref="Q47:U47"/>
    <mergeCell ref="Q35:U35"/>
    <mergeCell ref="Q36:U36"/>
    <mergeCell ref="Q37:U37"/>
    <mergeCell ref="Q41:U41"/>
    <mergeCell ref="Q42:U42"/>
    <mergeCell ref="Q43:U43"/>
    <mergeCell ref="Q26:U26"/>
    <mergeCell ref="Q30:U30"/>
    <mergeCell ref="Q31:U31"/>
    <mergeCell ref="Q32:U32"/>
    <mergeCell ref="Q33:U33"/>
    <mergeCell ref="Q34:U34"/>
    <mergeCell ref="Q20:U20"/>
    <mergeCell ref="Q21:U21"/>
    <mergeCell ref="Q22:U22"/>
    <mergeCell ref="Q23:U23"/>
    <mergeCell ref="Q24:U24"/>
    <mergeCell ref="Q25:U25"/>
    <mergeCell ref="Q13:U13"/>
    <mergeCell ref="Q14:U14"/>
    <mergeCell ref="Q15:U15"/>
    <mergeCell ref="Q16:U16"/>
    <mergeCell ref="R17:U17"/>
    <mergeCell ref="R18:U18"/>
    <mergeCell ref="Q7:U7"/>
    <mergeCell ref="Q8:U8"/>
    <mergeCell ref="Q9:U9"/>
    <mergeCell ref="Q10:U10"/>
    <mergeCell ref="Q11:U11"/>
    <mergeCell ref="Q12:U12"/>
    <mergeCell ref="Q1:U1"/>
    <mergeCell ref="Q2:U2"/>
    <mergeCell ref="Q3:U3"/>
    <mergeCell ref="Q4:U4"/>
    <mergeCell ref="Q5:U5"/>
    <mergeCell ref="Q6:U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Team Account</cp:lastModifiedBy>
  <dcterms:created xsi:type="dcterms:W3CDTF">2023-11-08T00:48:30Z</dcterms:created>
  <dcterms:modified xsi:type="dcterms:W3CDTF">2023-11-08T00:49:44Z</dcterms:modified>
</cp:coreProperties>
</file>