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34664A87-55E0-44CF-A402-1EC0EA8F5F74}" xr6:coauthVersionLast="47" xr6:coauthVersionMax="47" xr10:uidLastSave="{00000000-0000-0000-0000-000000000000}"/>
  <bookViews>
    <workbookView xWindow="-120" yWindow="-120" windowWidth="24240" windowHeight="13020" xr2:uid="{9C760AE1-071C-4037-8BD1-AE67CE46985F}"/>
  </bookViews>
  <sheets>
    <sheet name="11.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0" i="1" l="1"/>
  <c r="W60" i="1"/>
  <c r="Y60" i="1" s="1"/>
  <c r="V60" i="1"/>
  <c r="Q60" i="1"/>
  <c r="P60" i="1"/>
  <c r="O60" i="1"/>
  <c r="N60" i="1"/>
  <c r="M60" i="1"/>
  <c r="L60" i="1"/>
  <c r="K60" i="1"/>
  <c r="J60" i="1"/>
  <c r="I60" i="1"/>
  <c r="G60" i="1"/>
  <c r="F60" i="1"/>
  <c r="E60" i="1"/>
  <c r="Y52" i="1"/>
  <c r="X52" i="1"/>
  <c r="W52" i="1"/>
  <c r="V52" i="1"/>
  <c r="Q52" i="1"/>
  <c r="P52" i="1"/>
  <c r="O52" i="1"/>
  <c r="N52" i="1"/>
  <c r="M52" i="1"/>
  <c r="L52" i="1"/>
  <c r="K52" i="1"/>
  <c r="J52" i="1"/>
  <c r="I52" i="1"/>
  <c r="H52" i="1"/>
  <c r="D61" i="1" s="1"/>
  <c r="G52" i="1"/>
  <c r="F52" i="1"/>
  <c r="E50" i="1"/>
  <c r="E49" i="1"/>
  <c r="E48" i="1"/>
  <c r="E47" i="1"/>
  <c r="E46" i="1"/>
  <c r="E52" i="1" s="1"/>
  <c r="M42" i="1"/>
  <c r="X40" i="1"/>
  <c r="W40" i="1"/>
  <c r="Y40" i="1" s="1"/>
  <c r="V40" i="1"/>
  <c r="Q40" i="1"/>
  <c r="P40" i="1"/>
  <c r="O40" i="1"/>
  <c r="N40" i="1"/>
  <c r="M40" i="1"/>
  <c r="L40" i="1"/>
  <c r="K40" i="1"/>
  <c r="I40" i="1"/>
  <c r="I42" i="1" s="1"/>
  <c r="G40" i="1"/>
  <c r="F40" i="1"/>
  <c r="J38" i="1"/>
  <c r="E38" i="1"/>
  <c r="H38" i="1" s="1"/>
  <c r="J37" i="1"/>
  <c r="E37" i="1"/>
  <c r="H37" i="1" s="1"/>
  <c r="J36" i="1"/>
  <c r="E36" i="1"/>
  <c r="H36" i="1" s="1"/>
  <c r="J35" i="1"/>
  <c r="E35" i="1"/>
  <c r="H35" i="1" s="1"/>
  <c r="J34" i="1"/>
  <c r="H34" i="1"/>
  <c r="E34" i="1"/>
  <c r="J33" i="1"/>
  <c r="H33" i="1"/>
  <c r="E33" i="1"/>
  <c r="J32" i="1"/>
  <c r="H32" i="1"/>
  <c r="E32" i="1"/>
  <c r="J31" i="1"/>
  <c r="H31" i="1"/>
  <c r="E31" i="1"/>
  <c r="J30" i="1"/>
  <c r="E30" i="1"/>
  <c r="H30" i="1" s="1"/>
  <c r="J29" i="1"/>
  <c r="J40" i="1" s="1"/>
  <c r="E29" i="1"/>
  <c r="H29" i="1" s="1"/>
  <c r="J28" i="1"/>
  <c r="E28" i="1"/>
  <c r="H28" i="1" s="1"/>
  <c r="J27" i="1"/>
  <c r="E27" i="1"/>
  <c r="E40" i="1" s="1"/>
  <c r="H40" i="1" s="1"/>
  <c r="X22" i="1"/>
  <c r="W22" i="1"/>
  <c r="Y22" i="1" s="1"/>
  <c r="V22" i="1"/>
  <c r="P22" i="1"/>
  <c r="O22" i="1"/>
  <c r="N22" i="1"/>
  <c r="Q22" i="1" s="1"/>
  <c r="M22" i="1"/>
  <c r="L22" i="1"/>
  <c r="M24" i="1" s="1"/>
  <c r="K22" i="1"/>
  <c r="I22" i="1"/>
  <c r="I24" i="1" s="1"/>
  <c r="G22" i="1"/>
  <c r="F22" i="1"/>
  <c r="J19" i="1"/>
  <c r="H19" i="1"/>
  <c r="E19" i="1"/>
  <c r="J18" i="1"/>
  <c r="H18" i="1"/>
  <c r="E18" i="1"/>
  <c r="J17" i="1"/>
  <c r="E17" i="1"/>
  <c r="H17" i="1" s="1"/>
  <c r="E16" i="1"/>
  <c r="J15" i="1"/>
  <c r="E15" i="1"/>
  <c r="H15" i="1" s="1"/>
  <c r="E14" i="1"/>
  <c r="J13" i="1"/>
  <c r="E13" i="1"/>
  <c r="H13" i="1" s="1"/>
  <c r="J12" i="1"/>
  <c r="E12" i="1"/>
  <c r="H12" i="1" s="1"/>
  <c r="J11" i="1"/>
  <c r="E11" i="1"/>
  <c r="H11" i="1" s="1"/>
  <c r="J10" i="1"/>
  <c r="E10" i="1"/>
  <c r="H10" i="1" s="1"/>
  <c r="J9" i="1"/>
  <c r="E9" i="1"/>
  <c r="H9" i="1" s="1"/>
  <c r="E8" i="1"/>
  <c r="J7" i="1"/>
  <c r="E7" i="1"/>
  <c r="H7" i="1" s="1"/>
  <c r="E6" i="1"/>
  <c r="J5" i="1"/>
  <c r="E5" i="1"/>
  <c r="H5" i="1" s="1"/>
  <c r="J4" i="1"/>
  <c r="J22" i="1" s="1"/>
  <c r="H4" i="1"/>
  <c r="E4" i="1"/>
  <c r="E3" i="1"/>
  <c r="E22" i="1" s="1"/>
  <c r="H22" i="1" s="1"/>
  <c r="H27" i="1" l="1"/>
</calcChain>
</file>

<file path=xl/sharedStrings.xml><?xml version="1.0" encoding="utf-8"?>
<sst xmlns="http://schemas.openxmlformats.org/spreadsheetml/2006/main" count="355" uniqueCount="50">
  <si>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</si>
  <si>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</si>
  <si>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</si>
  <si>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</si>
  <si>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</si>
  <si>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</si>
  <si>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</si>
  <si>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</si>
  <si>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</si>
  <si>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</si>
  <si>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</si>
  <si>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</si>
  <si>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</si>
  <si>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</si>
  <si>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</si>
  <si>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</si>
  <si>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</si>
  <si>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</si>
  <si>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Joy</t>
  </si>
  <si>
    <t>-</t>
  </si>
  <si>
    <r>
      <t xml:space="preserve">Concourse Photo Op; 20 Ordered, 17 Printed </t>
    </r>
    <r>
      <rPr>
        <sz val="8"/>
        <rFont val="Calibri"/>
        <family val="2"/>
        <scheme val="minor"/>
      </rPr>
      <t>[29DC0015 → website]</t>
    </r>
  </si>
  <si>
    <t>Bart</t>
  </si>
  <si>
    <t>Sammye</t>
  </si>
  <si>
    <t>Joy, Kathy (Sandra), Kim</t>
  </si>
  <si>
    <r>
      <t xml:space="preserve">Concourse Photo op </t>
    </r>
    <r>
      <rPr>
        <i/>
        <sz val="8"/>
        <rFont val="Calibri"/>
        <family val="2"/>
        <scheme val="minor"/>
      </rPr>
      <t>on West-side due to Parade. Split into 3 groups:</t>
    </r>
    <r>
      <rPr>
        <b/>
        <sz val="8"/>
        <rFont val="Calibri"/>
        <family val="2"/>
        <scheme val="minor"/>
      </rPr>
      <t xml:space="preserve">
120 Ordered, 101 Printed </t>
    </r>
    <r>
      <rPr>
        <sz val="8"/>
        <rFont val="Calibri"/>
        <family val="2"/>
        <scheme val="minor"/>
      </rPr>
      <t>[29DC0021, 29DC0021 &amp; 29DC0030  → website]</t>
    </r>
  </si>
  <si>
    <t>Tim</t>
  </si>
  <si>
    <t>Suzanne</t>
  </si>
  <si>
    <r>
      <rPr>
        <i/>
        <sz val="8"/>
        <rFont val="Calibri"/>
        <family val="2"/>
        <scheme val="minor"/>
      </rPr>
      <t>Star Photo Op Requested;  Stuck in Traffic, shoot delayed.</t>
    </r>
    <r>
      <rPr>
        <b/>
        <sz val="8"/>
        <rFont val="Calibri"/>
        <family val="2"/>
        <scheme val="minor"/>
      </rPr>
      <t xml:space="preserve">
Star Photo Op; 20 Ordered, 20 Printed </t>
    </r>
    <r>
      <rPr>
        <sz val="8"/>
        <rFont val="Calibri"/>
        <family val="2"/>
        <scheme val="minor"/>
      </rPr>
      <t>[29DC0036 → website]</t>
    </r>
  </si>
  <si>
    <t>Kim</t>
  </si>
  <si>
    <t>Manda</t>
  </si>
  <si>
    <t>Wayne</t>
  </si>
  <si>
    <t>Roger</t>
  </si>
  <si>
    <r>
      <rPr>
        <i/>
        <sz val="8"/>
        <rFont val="Calibri"/>
        <family val="2"/>
        <scheme val="minor"/>
      </rPr>
      <t>Tour Guide changed, shoot delayed.  Star Photo Op Requested;</t>
    </r>
    <r>
      <rPr>
        <b/>
        <sz val="8"/>
        <rFont val="Calibri"/>
        <family val="2"/>
        <scheme val="minor"/>
      </rPr>
      <t xml:space="preserve">
Star Photo Op; 17 Ordered, 17 Printed</t>
    </r>
    <r>
      <rPr>
        <sz val="8"/>
        <rFont val="Calibri"/>
        <family val="2"/>
        <scheme val="minor"/>
      </rPr>
      <t xml:space="preserve"> [29DC0038 → Website] . SENT DIGITALLY</t>
    </r>
  </si>
  <si>
    <t>Gloria</t>
  </si>
  <si>
    <r>
      <rPr>
        <i/>
        <sz val="8"/>
        <rFont val="Calibri"/>
        <family val="2"/>
        <scheme val="minor"/>
      </rPr>
      <t>Star Photo Op Requested;</t>
    </r>
    <r>
      <rPr>
        <b/>
        <sz val="8"/>
        <rFont val="Calibri"/>
        <family val="2"/>
        <scheme val="minor"/>
      </rPr>
      <t xml:space="preserve">
Star Photo Op; 38 Ordered, 34 Printed</t>
    </r>
    <r>
      <rPr>
        <sz val="8"/>
        <rFont val="Calibri"/>
        <family val="2"/>
        <scheme val="minor"/>
      </rPr>
      <t xml:space="preserve"> [29DC0043 → website] . </t>
    </r>
  </si>
  <si>
    <t>Todd</t>
  </si>
  <si>
    <t>Checked with Security @ 7pm, Wayne arrived 7:15 with half his group.</t>
  </si>
  <si>
    <t>N/A</t>
  </si>
  <si>
    <t>NO PHOTOS</t>
  </si>
  <si>
    <t>AT&amp;T Stadium Tours 2023.11.03 DCR
AT&amp;T Stadium Tours 2023.11.03 DCR &amp; Sales Notes are attached.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</si>
  <si>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</si>
  <si>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</si>
  <si>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</si>
  <si>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</si>
  <si>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</si>
  <si>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</si>
  <si>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</si>
  <si>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 Printed;  Waste Sheets.
 Bypass (@: []);  No-Show:  Decline,  Digital-only;  Stolen.</t>
  </si>
  <si>
    <t>RASTERS</t>
  </si>
  <si>
    <t>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</si>
</sst>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1" fontId="10" fillId="10" borderId="19" xfId="0" applyNumberFormat="1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10" borderId="1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1" borderId="16" xfId="0" applyNumberFormat="1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vertical="center"/>
    </xf>
    <xf numFmtId="164" fontId="10" fillId="11" borderId="16" xfId="0" applyNumberFormat="1" applyFont="1" applyFill="1" applyBorder="1" applyAlignment="1">
      <alignment horizontal="center" vertical="center"/>
    </xf>
    <xf numFmtId="164" fontId="10" fillId="11" borderId="18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0" fontId="10" fillId="13" borderId="16" xfId="0" applyNumberFormat="1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vertical="center"/>
    </xf>
    <xf numFmtId="164" fontId="10" fillId="13" borderId="16" xfId="0" applyNumberFormat="1" applyFont="1" applyFill="1" applyBorder="1" applyAlignment="1">
      <alignment horizontal="center" vertical="center"/>
    </xf>
    <xf numFmtId="164" fontId="10" fillId="13" borderId="18" xfId="0" applyNumberFormat="1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right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8" fillId="3" borderId="30" xfId="0" applyNumberFormat="1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1" fontId="18" fillId="3" borderId="32" xfId="0" applyNumberFormat="1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 vertical="center"/>
    </xf>
    <xf numFmtId="0" fontId="18" fillId="8" borderId="30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/>
    </xf>
    <xf numFmtId="0" fontId="18" fillId="14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4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9" fillId="11" borderId="35" xfId="0" applyFont="1" applyFill="1" applyBorder="1" applyAlignment="1">
      <alignment horizontal="left" vertical="top" wrapText="1"/>
    </xf>
    <xf numFmtId="0" fontId="9" fillId="11" borderId="36" xfId="0" applyFont="1" applyFill="1" applyBorder="1" applyAlignment="1">
      <alignment horizontal="left" vertical="top" wrapText="1"/>
    </xf>
    <xf numFmtId="0" fontId="9" fillId="11" borderId="37" xfId="0" applyFont="1" applyFill="1" applyBorder="1" applyAlignment="1">
      <alignment horizontal="left" vertical="top" wrapText="1"/>
    </xf>
    <xf numFmtId="0" fontId="9" fillId="11" borderId="38" xfId="0" applyFont="1" applyFill="1" applyBorder="1" applyAlignment="1">
      <alignment horizontal="left" vertical="top" wrapText="1"/>
    </xf>
    <xf numFmtId="0" fontId="9" fillId="11" borderId="39" xfId="0" applyFont="1" applyFill="1" applyBorder="1" applyAlignment="1">
      <alignment horizontal="left" vertical="top" wrapText="1"/>
    </xf>
    <xf numFmtId="0" fontId="9" fillId="11" borderId="40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4" fillId="13" borderId="6" xfId="0" applyFont="1" applyFill="1" applyBorder="1" applyAlignment="1">
      <alignment vertical="center" wrapText="1"/>
    </xf>
    <xf numFmtId="0" fontId="14" fillId="13" borderId="7" xfId="0" applyFont="1" applyFill="1" applyBorder="1" applyAlignment="1">
      <alignment vertical="center" wrapText="1"/>
    </xf>
    <xf numFmtId="0" fontId="14" fillId="13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14" fillId="10" borderId="6" xfId="0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4" fillId="10" borderId="15" xfId="0" applyFont="1" applyFill="1" applyBorder="1" applyAlignment="1">
      <alignment vertical="center" wrapText="1"/>
    </xf>
    <xf numFmtId="0" fontId="17" fillId="11" borderId="6" xfId="0" applyFont="1" applyFill="1" applyBorder="1" applyAlignment="1">
      <alignment vertical="center" wrapText="1"/>
    </xf>
    <xf numFmtId="0" fontId="17" fillId="11" borderId="7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vertical="center" wrapText="1"/>
    </xf>
    <xf numFmtId="0" fontId="14" fillId="11" borderId="6" xfId="0" applyFont="1" applyFill="1" applyBorder="1" applyAlignment="1">
      <alignment vertical="center" wrapText="1"/>
    </xf>
    <xf numFmtId="0" fontId="14" fillId="11" borderId="7" xfId="0" applyFont="1" applyFill="1" applyBorder="1" applyAlignment="1">
      <alignment vertical="center" wrapText="1"/>
    </xf>
    <xf numFmtId="0" fontId="14" fillId="11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7847-A52E-4C8F-A6A6-21FEAF6488D1}">
  <sheetPr>
    <tabColor rgb="FFFFFF00"/>
  </sheetPr>
  <dimension ref="A1:Y61"/>
  <sheetViews>
    <sheetView tabSelected="1" topLeftCell="C13" zoomScale="80" zoomScaleNormal="80" workbookViewId="0">
      <selection activeCell="R22" sqref="R22:U22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91" customWidth="1"/>
    <col min="5" max="5" width="6.5703125" style="91" customWidth="1"/>
    <col min="6" max="7" width="4.140625" style="91" bestFit="1" customWidth="1"/>
    <col min="8" max="8" width="6.28515625" style="91" customWidth="1"/>
    <col min="9" max="9" width="7.5703125" style="101" customWidth="1"/>
    <col min="10" max="10" width="3.28515625" style="77" bestFit="1" customWidth="1"/>
    <col min="11" max="11" width="7.5703125" style="102" customWidth="1"/>
    <col min="12" max="12" width="3.85546875" style="91" bestFit="1" customWidth="1"/>
    <col min="13" max="13" width="3.85546875" style="91" customWidth="1"/>
    <col min="14" max="16" width="3.7109375" style="91" bestFit="1" customWidth="1"/>
    <col min="17" max="20" width="12.42578125" style="103" customWidth="1"/>
    <col min="21" max="21" width="16.5703125" style="103" customWidth="1"/>
    <col min="22" max="24" width="4.140625" style="27" bestFit="1" customWidth="1"/>
  </cols>
  <sheetData>
    <row r="1" spans="1:24" s="14" customFormat="1" ht="68.25" x14ac:dyDescent="0.2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11" t="s">
        <v>11</v>
      </c>
      <c r="O1" s="11" t="s">
        <v>12</v>
      </c>
      <c r="P1" s="12" t="s">
        <v>13</v>
      </c>
      <c r="Q1" s="111" t="s">
        <v>14</v>
      </c>
      <c r="R1" s="112"/>
      <c r="S1" s="112"/>
      <c r="T1" s="112"/>
      <c r="U1" s="113"/>
      <c r="V1" s="13" t="s">
        <v>15</v>
      </c>
      <c r="W1" s="13" t="s">
        <v>16</v>
      </c>
      <c r="X1" s="13" t="s">
        <v>17</v>
      </c>
    </row>
    <row r="2" spans="1:24" ht="7.5" customHeight="1" x14ac:dyDescent="0.25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20"/>
      <c r="O2" s="20"/>
      <c r="P2" s="26"/>
      <c r="Q2" s="114"/>
      <c r="R2" s="115"/>
      <c r="S2" s="115"/>
      <c r="T2" s="115"/>
      <c r="U2" s="116"/>
    </row>
    <row r="3" spans="1:24" s="43" customFormat="1" ht="26.25" customHeight="1" x14ac:dyDescent="0.25">
      <c r="A3" s="28">
        <v>0.375</v>
      </c>
      <c r="B3" s="29" t="s">
        <v>18</v>
      </c>
      <c r="C3" s="30">
        <v>11</v>
      </c>
      <c r="D3" s="31">
        <v>15</v>
      </c>
      <c r="E3" s="32">
        <f t="shared" ref="E3:E5" si="0">IF(ISBLANK(C3),0,(D3-C3+1))</f>
        <v>5</v>
      </c>
      <c r="F3" s="33">
        <v>5</v>
      </c>
      <c r="G3" s="34" t="s">
        <v>19</v>
      </c>
      <c r="H3" s="35" t="s">
        <v>19</v>
      </c>
      <c r="I3" s="36" t="s">
        <v>19</v>
      </c>
      <c r="J3" s="37" t="s">
        <v>19</v>
      </c>
      <c r="K3" s="38" t="s">
        <v>19</v>
      </c>
      <c r="L3" s="39" t="s">
        <v>19</v>
      </c>
      <c r="M3" s="40" t="s">
        <v>19</v>
      </c>
      <c r="N3" s="40" t="s">
        <v>19</v>
      </c>
      <c r="O3" s="40" t="s">
        <v>19</v>
      </c>
      <c r="P3" s="41" t="s">
        <v>19</v>
      </c>
      <c r="Q3" s="123" t="s">
        <v>20</v>
      </c>
      <c r="R3" s="124"/>
      <c r="S3" s="124"/>
      <c r="T3" s="124"/>
      <c r="U3" s="125"/>
      <c r="V3" s="42">
        <v>20</v>
      </c>
      <c r="W3" s="42" t="s">
        <v>19</v>
      </c>
      <c r="X3" s="42" t="s">
        <v>19</v>
      </c>
    </row>
    <row r="4" spans="1:24" s="43" customFormat="1" ht="26.25" customHeight="1" x14ac:dyDescent="0.25">
      <c r="A4" s="44">
        <v>0.41666666666666669</v>
      </c>
      <c r="B4" s="45" t="s">
        <v>21</v>
      </c>
      <c r="C4" s="46">
        <v>3163</v>
      </c>
      <c r="D4" s="47">
        <v>3171</v>
      </c>
      <c r="E4" s="32">
        <f t="shared" si="0"/>
        <v>9</v>
      </c>
      <c r="F4" s="48">
        <v>5</v>
      </c>
      <c r="G4" s="48">
        <v>1</v>
      </c>
      <c r="H4" s="35">
        <f t="shared" ref="H4:H9" si="1">E4-G4-F4</f>
        <v>3</v>
      </c>
      <c r="I4" s="49">
        <v>3</v>
      </c>
      <c r="J4" s="37">
        <f t="shared" ref="J4:J10" si="2">I4-SUM(L4:P4,K4)</f>
        <v>0</v>
      </c>
      <c r="K4" s="50">
        <v>2</v>
      </c>
      <c r="L4" s="51">
        <v>0</v>
      </c>
      <c r="M4" s="52">
        <v>1</v>
      </c>
      <c r="N4" s="52">
        <v>0</v>
      </c>
      <c r="O4" s="52">
        <v>0</v>
      </c>
      <c r="P4" s="53">
        <v>0</v>
      </c>
      <c r="Q4" s="129"/>
      <c r="R4" s="130"/>
      <c r="S4" s="130"/>
      <c r="T4" s="130"/>
      <c r="U4" s="131"/>
      <c r="V4" s="42" t="s">
        <v>19</v>
      </c>
      <c r="W4" s="42">
        <v>2</v>
      </c>
      <c r="X4" s="42">
        <v>0</v>
      </c>
    </row>
    <row r="5" spans="1:24" s="43" customFormat="1" ht="26.25" customHeight="1" x14ac:dyDescent="0.25">
      <c r="A5" s="44">
        <v>0.45833333333333331</v>
      </c>
      <c r="B5" s="45" t="s">
        <v>22</v>
      </c>
      <c r="C5" s="46">
        <v>3172</v>
      </c>
      <c r="D5" s="47">
        <v>3180</v>
      </c>
      <c r="E5" s="32">
        <f t="shared" si="0"/>
        <v>9</v>
      </c>
      <c r="F5" s="48">
        <v>2</v>
      </c>
      <c r="G5" s="48">
        <v>2</v>
      </c>
      <c r="H5" s="35">
        <f t="shared" si="1"/>
        <v>5</v>
      </c>
      <c r="I5" s="49">
        <v>5</v>
      </c>
      <c r="J5" s="37">
        <f t="shared" si="2"/>
        <v>0</v>
      </c>
      <c r="K5" s="50">
        <v>4</v>
      </c>
      <c r="L5" s="51">
        <v>0</v>
      </c>
      <c r="M5" s="52">
        <v>0</v>
      </c>
      <c r="N5" s="52">
        <v>1</v>
      </c>
      <c r="O5" s="52">
        <v>0</v>
      </c>
      <c r="P5" s="53">
        <v>0</v>
      </c>
      <c r="Q5" s="129"/>
      <c r="R5" s="130"/>
      <c r="S5" s="130"/>
      <c r="T5" s="130"/>
      <c r="U5" s="131"/>
      <c r="V5" s="42" t="s">
        <v>19</v>
      </c>
      <c r="W5" s="42"/>
      <c r="X5" s="42"/>
    </row>
    <row r="6" spans="1:24" s="43" customFormat="1" ht="26.25" customHeight="1" x14ac:dyDescent="0.25">
      <c r="A6" s="28">
        <v>0.45833333333333331</v>
      </c>
      <c r="B6" s="29" t="s">
        <v>23</v>
      </c>
      <c r="C6" s="30">
        <v>16</v>
      </c>
      <c r="D6" s="31">
        <v>32</v>
      </c>
      <c r="E6" s="32">
        <f>IF(ISBLANK(C6),0,(D6-C6+1))</f>
        <v>17</v>
      </c>
      <c r="F6" s="33">
        <v>16</v>
      </c>
      <c r="G6" s="34" t="s">
        <v>19</v>
      </c>
      <c r="H6" s="35" t="s">
        <v>19</v>
      </c>
      <c r="I6" s="36" t="s">
        <v>19</v>
      </c>
      <c r="J6" s="37" t="s">
        <v>19</v>
      </c>
      <c r="K6" s="38" t="s">
        <v>19</v>
      </c>
      <c r="L6" s="39" t="s">
        <v>19</v>
      </c>
      <c r="M6" s="40" t="s">
        <v>19</v>
      </c>
      <c r="N6" s="40" t="s">
        <v>19</v>
      </c>
      <c r="O6" s="40" t="s">
        <v>19</v>
      </c>
      <c r="P6" s="41" t="s">
        <v>19</v>
      </c>
      <c r="Q6" s="123" t="s">
        <v>24</v>
      </c>
      <c r="R6" s="124"/>
      <c r="S6" s="124"/>
      <c r="T6" s="124"/>
      <c r="U6" s="125"/>
      <c r="V6" s="42">
        <v>120</v>
      </c>
      <c r="W6" s="42" t="s">
        <v>19</v>
      </c>
      <c r="X6" s="42" t="s">
        <v>19</v>
      </c>
    </row>
    <row r="7" spans="1:24" s="43" customFormat="1" ht="26.25" customHeight="1" x14ac:dyDescent="0.25">
      <c r="A7" s="44">
        <v>0.5</v>
      </c>
      <c r="B7" s="45" t="s">
        <v>25</v>
      </c>
      <c r="C7" s="46">
        <v>3181</v>
      </c>
      <c r="D7" s="47">
        <v>3188</v>
      </c>
      <c r="E7" s="32">
        <f t="shared" ref="E7:E19" si="3">IF(ISBLANK(C7),0,(D7-C7+1))</f>
        <v>8</v>
      </c>
      <c r="F7" s="48">
        <v>3</v>
      </c>
      <c r="G7" s="48">
        <v>0</v>
      </c>
      <c r="H7" s="35">
        <f t="shared" si="1"/>
        <v>5</v>
      </c>
      <c r="I7" s="49">
        <v>5</v>
      </c>
      <c r="J7" s="37">
        <f t="shared" si="2"/>
        <v>0</v>
      </c>
      <c r="K7" s="50">
        <v>2</v>
      </c>
      <c r="L7" s="51">
        <v>0</v>
      </c>
      <c r="M7" s="52">
        <v>1</v>
      </c>
      <c r="N7" s="52">
        <v>2</v>
      </c>
      <c r="O7" s="52">
        <v>0</v>
      </c>
      <c r="P7" s="53">
        <v>0</v>
      </c>
      <c r="Q7" s="129"/>
      <c r="R7" s="130"/>
      <c r="S7" s="130"/>
      <c r="T7" s="130"/>
      <c r="U7" s="131"/>
      <c r="V7" s="42" t="s">
        <v>19</v>
      </c>
      <c r="W7" s="42"/>
      <c r="X7" s="42"/>
    </row>
    <row r="8" spans="1:24" s="43" customFormat="1" ht="26.25" customHeight="1" x14ac:dyDescent="0.25">
      <c r="A8" s="28">
        <v>0.52083333333333337</v>
      </c>
      <c r="B8" s="29" t="s">
        <v>26</v>
      </c>
      <c r="C8" s="30">
        <v>33</v>
      </c>
      <c r="D8" s="31">
        <v>37</v>
      </c>
      <c r="E8" s="32">
        <f t="shared" si="3"/>
        <v>5</v>
      </c>
      <c r="F8" s="33">
        <v>5</v>
      </c>
      <c r="G8" s="34" t="s">
        <v>19</v>
      </c>
      <c r="H8" s="35" t="s">
        <v>19</v>
      </c>
      <c r="I8" s="36" t="s">
        <v>19</v>
      </c>
      <c r="J8" s="37" t="s">
        <v>19</v>
      </c>
      <c r="K8" s="38" t="s">
        <v>19</v>
      </c>
      <c r="L8" s="39" t="s">
        <v>19</v>
      </c>
      <c r="M8" s="40" t="s">
        <v>19</v>
      </c>
      <c r="N8" s="40" t="s">
        <v>19</v>
      </c>
      <c r="O8" s="40" t="s">
        <v>19</v>
      </c>
      <c r="P8" s="41" t="s">
        <v>19</v>
      </c>
      <c r="Q8" s="123" t="s">
        <v>27</v>
      </c>
      <c r="R8" s="124"/>
      <c r="S8" s="124"/>
      <c r="T8" s="124"/>
      <c r="U8" s="125"/>
      <c r="V8" s="42">
        <v>20</v>
      </c>
      <c r="W8" s="42" t="s">
        <v>19</v>
      </c>
      <c r="X8" s="42" t="s">
        <v>19</v>
      </c>
    </row>
    <row r="9" spans="1:24" s="43" customFormat="1" ht="26.25" customHeight="1" x14ac:dyDescent="0.25">
      <c r="A9" s="44">
        <v>0.52083333333333337</v>
      </c>
      <c r="B9" s="45" t="s">
        <v>21</v>
      </c>
      <c r="C9" s="46">
        <v>3189</v>
      </c>
      <c r="D9" s="47">
        <v>3193</v>
      </c>
      <c r="E9" s="32">
        <f t="shared" si="3"/>
        <v>5</v>
      </c>
      <c r="F9" s="48">
        <v>0</v>
      </c>
      <c r="G9" s="48">
        <v>1</v>
      </c>
      <c r="H9" s="35">
        <f t="shared" si="1"/>
        <v>4</v>
      </c>
      <c r="I9" s="49">
        <v>4</v>
      </c>
      <c r="J9" s="37">
        <f t="shared" si="2"/>
        <v>0</v>
      </c>
      <c r="K9" s="50">
        <v>3</v>
      </c>
      <c r="L9" s="51">
        <v>0</v>
      </c>
      <c r="M9" s="52">
        <v>1</v>
      </c>
      <c r="N9" s="52">
        <v>0</v>
      </c>
      <c r="O9" s="52">
        <v>0</v>
      </c>
      <c r="P9" s="53">
        <v>0</v>
      </c>
      <c r="Q9" s="129"/>
      <c r="R9" s="130"/>
      <c r="S9" s="130"/>
      <c r="T9" s="130"/>
      <c r="U9" s="131"/>
      <c r="V9" s="42" t="s">
        <v>19</v>
      </c>
      <c r="W9" s="42"/>
      <c r="X9" s="42"/>
    </row>
    <row r="10" spans="1:24" s="43" customFormat="1" ht="26.25" customHeight="1" x14ac:dyDescent="0.25">
      <c r="A10" s="44">
        <v>4.1666666666666664E-2</v>
      </c>
      <c r="B10" s="45" t="s">
        <v>28</v>
      </c>
      <c r="C10" s="46">
        <v>3194</v>
      </c>
      <c r="D10" s="47">
        <v>3194</v>
      </c>
      <c r="E10" s="32">
        <f t="shared" si="3"/>
        <v>1</v>
      </c>
      <c r="F10" s="48">
        <v>0</v>
      </c>
      <c r="G10" s="48">
        <v>0</v>
      </c>
      <c r="H10" s="35">
        <f>E10-G10-F10</f>
        <v>1</v>
      </c>
      <c r="I10" s="49">
        <v>1</v>
      </c>
      <c r="J10" s="37">
        <f t="shared" si="2"/>
        <v>0</v>
      </c>
      <c r="K10" s="50">
        <v>1</v>
      </c>
      <c r="L10" s="51">
        <v>0</v>
      </c>
      <c r="M10" s="52">
        <v>0</v>
      </c>
      <c r="N10" s="52">
        <v>0</v>
      </c>
      <c r="O10" s="52">
        <v>0</v>
      </c>
      <c r="P10" s="53">
        <v>0</v>
      </c>
      <c r="Q10" s="129"/>
      <c r="R10" s="130"/>
      <c r="S10" s="130"/>
      <c r="T10" s="130"/>
      <c r="U10" s="131"/>
      <c r="V10" s="42" t="s">
        <v>19</v>
      </c>
      <c r="W10" s="42"/>
      <c r="X10" s="42"/>
    </row>
    <row r="11" spans="1:24" s="43" customFormat="1" ht="26.25" customHeight="1" x14ac:dyDescent="0.25">
      <c r="A11" s="44">
        <v>6.25E-2</v>
      </c>
      <c r="B11" s="45" t="s">
        <v>29</v>
      </c>
      <c r="C11" s="46">
        <v>3195</v>
      </c>
      <c r="D11" s="47">
        <v>3201</v>
      </c>
      <c r="E11" s="32">
        <f t="shared" si="3"/>
        <v>7</v>
      </c>
      <c r="F11" s="48">
        <v>2</v>
      </c>
      <c r="G11" s="48">
        <v>1</v>
      </c>
      <c r="H11" s="35">
        <f t="shared" ref="H11:H17" si="4">E11-G11-F11</f>
        <v>4</v>
      </c>
      <c r="I11" s="49">
        <v>3</v>
      </c>
      <c r="J11" s="37">
        <f>I11-SUM(L11:P11,K11)</f>
        <v>0</v>
      </c>
      <c r="K11" s="50">
        <v>3</v>
      </c>
      <c r="L11" s="51">
        <v>0</v>
      </c>
      <c r="M11" s="52">
        <v>0</v>
      </c>
      <c r="N11" s="52">
        <v>0</v>
      </c>
      <c r="O11" s="52">
        <v>0</v>
      </c>
      <c r="P11" s="53">
        <v>0</v>
      </c>
      <c r="Q11" s="129"/>
      <c r="R11" s="130"/>
      <c r="S11" s="130"/>
      <c r="T11" s="130"/>
      <c r="U11" s="131"/>
      <c r="V11" s="42" t="s">
        <v>19</v>
      </c>
      <c r="W11" s="42"/>
      <c r="X11" s="42"/>
    </row>
    <row r="12" spans="1:24" s="43" customFormat="1" ht="26.25" customHeight="1" x14ac:dyDescent="0.25">
      <c r="A12" s="44">
        <v>8.3333333333333329E-2</v>
      </c>
      <c r="B12" s="45" t="s">
        <v>22</v>
      </c>
      <c r="C12" s="46">
        <v>3202</v>
      </c>
      <c r="D12" s="47">
        <v>3208</v>
      </c>
      <c r="E12" s="32">
        <f t="shared" si="3"/>
        <v>7</v>
      </c>
      <c r="F12" s="48">
        <v>1</v>
      </c>
      <c r="G12" s="48">
        <v>1</v>
      </c>
      <c r="H12" s="35">
        <f t="shared" si="4"/>
        <v>5</v>
      </c>
      <c r="I12" s="49">
        <v>5</v>
      </c>
      <c r="J12" s="37">
        <f>I12-SUM(L12:P12,K12)</f>
        <v>0</v>
      </c>
      <c r="K12" s="50">
        <v>3</v>
      </c>
      <c r="L12" s="51">
        <v>0</v>
      </c>
      <c r="M12" s="52">
        <v>1</v>
      </c>
      <c r="N12" s="52">
        <v>1</v>
      </c>
      <c r="O12" s="52">
        <v>0</v>
      </c>
      <c r="P12" s="53">
        <v>0</v>
      </c>
      <c r="Q12" s="129"/>
      <c r="R12" s="130"/>
      <c r="S12" s="130"/>
      <c r="T12" s="130"/>
      <c r="U12" s="131"/>
      <c r="V12" s="42" t="s">
        <v>19</v>
      </c>
      <c r="W12" s="42"/>
      <c r="X12" s="42"/>
    </row>
    <row r="13" spans="1:24" s="43" customFormat="1" ht="26.25" customHeight="1" x14ac:dyDescent="0.25">
      <c r="A13" s="44">
        <v>0.10416666666666667</v>
      </c>
      <c r="B13" s="45" t="s">
        <v>30</v>
      </c>
      <c r="C13" s="46">
        <v>3209</v>
      </c>
      <c r="D13" s="47">
        <v>3214</v>
      </c>
      <c r="E13" s="32">
        <f t="shared" si="3"/>
        <v>6</v>
      </c>
      <c r="F13" s="48">
        <v>0</v>
      </c>
      <c r="G13" s="48">
        <v>0</v>
      </c>
      <c r="H13" s="35">
        <f t="shared" si="4"/>
        <v>6</v>
      </c>
      <c r="I13" s="49">
        <v>6</v>
      </c>
      <c r="J13" s="37">
        <f t="shared" ref="J13:J17" si="5">I13-SUM(L13:P13,K13)</f>
        <v>0</v>
      </c>
      <c r="K13" s="50">
        <v>5</v>
      </c>
      <c r="L13" s="51">
        <v>0</v>
      </c>
      <c r="M13" s="52">
        <v>0</v>
      </c>
      <c r="N13" s="52">
        <v>1</v>
      </c>
      <c r="O13" s="52">
        <v>0</v>
      </c>
      <c r="P13" s="53">
        <v>0</v>
      </c>
      <c r="Q13" s="129"/>
      <c r="R13" s="130"/>
      <c r="S13" s="130"/>
      <c r="T13" s="130"/>
      <c r="U13" s="131"/>
      <c r="V13" s="42" t="s">
        <v>19</v>
      </c>
      <c r="W13" s="42"/>
      <c r="X13" s="42"/>
    </row>
    <row r="14" spans="1:24" s="43" customFormat="1" ht="26.25" customHeight="1" x14ac:dyDescent="0.25">
      <c r="A14" s="28">
        <v>0.10416666666666667</v>
      </c>
      <c r="B14" s="29" t="s">
        <v>31</v>
      </c>
      <c r="C14" s="30">
        <v>38</v>
      </c>
      <c r="D14" s="31">
        <v>40</v>
      </c>
      <c r="E14" s="32">
        <f t="shared" si="3"/>
        <v>3</v>
      </c>
      <c r="F14" s="33">
        <v>3</v>
      </c>
      <c r="G14" s="34" t="s">
        <v>19</v>
      </c>
      <c r="H14" s="35" t="s">
        <v>19</v>
      </c>
      <c r="I14" s="36" t="s">
        <v>19</v>
      </c>
      <c r="J14" s="37" t="s">
        <v>19</v>
      </c>
      <c r="K14" s="38" t="s">
        <v>19</v>
      </c>
      <c r="L14" s="39" t="s">
        <v>19</v>
      </c>
      <c r="M14" s="40" t="s">
        <v>19</v>
      </c>
      <c r="N14" s="40" t="s">
        <v>19</v>
      </c>
      <c r="O14" s="40" t="s">
        <v>19</v>
      </c>
      <c r="P14" s="41" t="s">
        <v>19</v>
      </c>
      <c r="Q14" s="123" t="s">
        <v>32</v>
      </c>
      <c r="R14" s="124"/>
      <c r="S14" s="124"/>
      <c r="T14" s="124"/>
      <c r="U14" s="125"/>
      <c r="V14" s="42">
        <v>17</v>
      </c>
      <c r="W14" s="42" t="s">
        <v>19</v>
      </c>
      <c r="X14" s="42" t="s">
        <v>19</v>
      </c>
    </row>
    <row r="15" spans="1:24" s="43" customFormat="1" ht="26.25" customHeight="1" x14ac:dyDescent="0.25">
      <c r="A15" s="44">
        <v>0.125</v>
      </c>
      <c r="B15" s="45" t="s">
        <v>26</v>
      </c>
      <c r="C15" s="46">
        <v>3215</v>
      </c>
      <c r="D15" s="47">
        <v>3220</v>
      </c>
      <c r="E15" s="32">
        <f t="shared" si="3"/>
        <v>6</v>
      </c>
      <c r="F15" s="48">
        <v>2</v>
      </c>
      <c r="G15" s="48">
        <v>2</v>
      </c>
      <c r="H15" s="35">
        <f t="shared" si="4"/>
        <v>2</v>
      </c>
      <c r="I15" s="49">
        <v>2</v>
      </c>
      <c r="J15" s="37">
        <f t="shared" si="5"/>
        <v>0</v>
      </c>
      <c r="K15" s="50">
        <v>1</v>
      </c>
      <c r="L15" s="51">
        <v>0</v>
      </c>
      <c r="M15" s="52">
        <v>1</v>
      </c>
      <c r="N15" s="52">
        <v>0</v>
      </c>
      <c r="O15" s="52">
        <v>0</v>
      </c>
      <c r="P15" s="53">
        <v>0</v>
      </c>
      <c r="Q15" s="129"/>
      <c r="R15" s="130"/>
      <c r="S15" s="130"/>
      <c r="T15" s="130"/>
      <c r="U15" s="131"/>
      <c r="V15" s="42" t="s">
        <v>19</v>
      </c>
      <c r="W15" s="42"/>
      <c r="X15" s="42"/>
    </row>
    <row r="16" spans="1:24" s="43" customFormat="1" ht="26.25" customHeight="1" x14ac:dyDescent="0.25">
      <c r="A16" s="28">
        <v>0.14583333333333334</v>
      </c>
      <c r="B16" s="29" t="s">
        <v>33</v>
      </c>
      <c r="C16" s="30">
        <v>41</v>
      </c>
      <c r="D16" s="31">
        <v>45</v>
      </c>
      <c r="E16" s="32">
        <f t="shared" si="3"/>
        <v>5</v>
      </c>
      <c r="F16" s="33">
        <v>5</v>
      </c>
      <c r="G16" s="34" t="s">
        <v>19</v>
      </c>
      <c r="H16" s="35" t="s">
        <v>19</v>
      </c>
      <c r="I16" s="36" t="s">
        <v>19</v>
      </c>
      <c r="J16" s="37" t="s">
        <v>19</v>
      </c>
      <c r="K16" s="38" t="s">
        <v>19</v>
      </c>
      <c r="L16" s="39" t="s">
        <v>19</v>
      </c>
      <c r="M16" s="40" t="s">
        <v>19</v>
      </c>
      <c r="N16" s="40" t="s">
        <v>19</v>
      </c>
      <c r="O16" s="40" t="s">
        <v>19</v>
      </c>
      <c r="P16" s="41" t="s">
        <v>19</v>
      </c>
      <c r="Q16" s="123" t="s">
        <v>34</v>
      </c>
      <c r="R16" s="124"/>
      <c r="S16" s="124"/>
      <c r="T16" s="124"/>
      <c r="U16" s="125"/>
      <c r="V16" s="42">
        <v>38</v>
      </c>
      <c r="W16" s="42" t="s">
        <v>19</v>
      </c>
      <c r="X16" s="42" t="s">
        <v>19</v>
      </c>
    </row>
    <row r="17" spans="1:25" s="43" customFormat="1" ht="26.25" customHeight="1" x14ac:dyDescent="0.25">
      <c r="A17" s="44">
        <v>0.14583333333333334</v>
      </c>
      <c r="B17" s="45" t="s">
        <v>35</v>
      </c>
      <c r="C17" s="46">
        <v>3221</v>
      </c>
      <c r="D17" s="47">
        <v>3224</v>
      </c>
      <c r="E17" s="32">
        <f t="shared" si="3"/>
        <v>4</v>
      </c>
      <c r="F17" s="48">
        <v>0</v>
      </c>
      <c r="G17" s="48">
        <v>0</v>
      </c>
      <c r="H17" s="35">
        <f t="shared" si="4"/>
        <v>4</v>
      </c>
      <c r="I17" s="49">
        <v>4</v>
      </c>
      <c r="J17" s="37">
        <f t="shared" si="5"/>
        <v>0</v>
      </c>
      <c r="K17" s="50">
        <v>1</v>
      </c>
      <c r="L17" s="51">
        <v>0</v>
      </c>
      <c r="M17" s="52">
        <v>0</v>
      </c>
      <c r="N17" s="52">
        <v>3</v>
      </c>
      <c r="O17" s="52">
        <v>0</v>
      </c>
      <c r="P17" s="53">
        <v>0</v>
      </c>
      <c r="Q17" s="129"/>
      <c r="R17" s="130"/>
      <c r="S17" s="130"/>
      <c r="T17" s="130"/>
      <c r="U17" s="131"/>
      <c r="V17" s="42" t="s">
        <v>19</v>
      </c>
      <c r="W17" s="42"/>
      <c r="X17" s="42"/>
    </row>
    <row r="18" spans="1:25" s="43" customFormat="1" ht="26.25" customHeight="1" x14ac:dyDescent="0.25">
      <c r="A18" s="44">
        <v>0.16666666666666666</v>
      </c>
      <c r="B18" s="45" t="s">
        <v>29</v>
      </c>
      <c r="C18" s="46">
        <v>3225</v>
      </c>
      <c r="D18" s="47">
        <v>3228</v>
      </c>
      <c r="E18" s="32">
        <f t="shared" si="3"/>
        <v>4</v>
      </c>
      <c r="F18" s="48">
        <v>0</v>
      </c>
      <c r="G18" s="48">
        <v>0</v>
      </c>
      <c r="H18" s="35">
        <f>E18-G18-F18</f>
        <v>4</v>
      </c>
      <c r="I18" s="49">
        <v>4</v>
      </c>
      <c r="J18" s="37">
        <f>I18-SUM(L18:P18,K18)</f>
        <v>0</v>
      </c>
      <c r="K18" s="50">
        <v>4</v>
      </c>
      <c r="L18" s="51">
        <v>0</v>
      </c>
      <c r="M18" s="52">
        <v>0</v>
      </c>
      <c r="N18" s="52">
        <v>0</v>
      </c>
      <c r="O18" s="52">
        <v>0</v>
      </c>
      <c r="P18" s="53">
        <v>0</v>
      </c>
      <c r="Q18" s="129"/>
      <c r="R18" s="130"/>
      <c r="S18" s="130"/>
      <c r="T18" s="130"/>
      <c r="U18" s="131"/>
      <c r="V18" s="42" t="s">
        <v>19</v>
      </c>
      <c r="W18" s="42"/>
      <c r="X18" s="42"/>
    </row>
    <row r="19" spans="1:25" s="43" customFormat="1" ht="26.25" customHeight="1" x14ac:dyDescent="0.25">
      <c r="A19" s="44">
        <v>0.1875</v>
      </c>
      <c r="B19" s="45" t="s">
        <v>30</v>
      </c>
      <c r="C19" s="46">
        <v>3229</v>
      </c>
      <c r="D19" s="47">
        <v>3237</v>
      </c>
      <c r="E19" s="32">
        <f t="shared" si="3"/>
        <v>9</v>
      </c>
      <c r="F19" s="48">
        <v>0</v>
      </c>
      <c r="G19" s="48">
        <v>0</v>
      </c>
      <c r="H19" s="35">
        <f t="shared" ref="H19" si="6">E19-G19-F19</f>
        <v>9</v>
      </c>
      <c r="I19" s="49">
        <v>9</v>
      </c>
      <c r="J19" s="37">
        <f t="shared" ref="J19" si="7">I19-SUM(L19:P19,K19)</f>
        <v>0</v>
      </c>
      <c r="K19" s="54">
        <v>4</v>
      </c>
      <c r="L19" s="55">
        <v>4</v>
      </c>
      <c r="M19" s="52">
        <v>0</v>
      </c>
      <c r="N19" s="52">
        <v>1</v>
      </c>
      <c r="O19" s="52">
        <v>0</v>
      </c>
      <c r="P19" s="53">
        <v>0</v>
      </c>
      <c r="Q19" s="126" t="s">
        <v>36</v>
      </c>
      <c r="R19" s="127"/>
      <c r="S19" s="127"/>
      <c r="T19" s="127"/>
      <c r="U19" s="128"/>
      <c r="V19" s="42" t="s">
        <v>19</v>
      </c>
      <c r="W19" s="42"/>
      <c r="X19" s="42"/>
    </row>
    <row r="20" spans="1:25" s="43" customFormat="1" ht="26.25" customHeight="1" x14ac:dyDescent="0.25">
      <c r="A20" s="56">
        <v>0.20833333333333334</v>
      </c>
      <c r="B20" s="57" t="s">
        <v>37</v>
      </c>
      <c r="C20" s="58" t="s">
        <v>19</v>
      </c>
      <c r="D20" s="59" t="s">
        <v>19</v>
      </c>
      <c r="E20" s="32" t="s">
        <v>19</v>
      </c>
      <c r="F20" s="60" t="s">
        <v>19</v>
      </c>
      <c r="G20" s="60" t="s">
        <v>19</v>
      </c>
      <c r="H20" s="35" t="s">
        <v>19</v>
      </c>
      <c r="I20" s="61" t="s">
        <v>19</v>
      </c>
      <c r="J20" s="37" t="s">
        <v>19</v>
      </c>
      <c r="K20" s="62" t="s">
        <v>19</v>
      </c>
      <c r="L20" s="63" t="s">
        <v>19</v>
      </c>
      <c r="M20" s="60" t="s">
        <v>19</v>
      </c>
      <c r="N20" s="60" t="s">
        <v>19</v>
      </c>
      <c r="O20" s="60" t="s">
        <v>19</v>
      </c>
      <c r="P20" s="62" t="s">
        <v>19</v>
      </c>
      <c r="Q20" s="117" t="s">
        <v>38</v>
      </c>
      <c r="R20" s="118"/>
      <c r="S20" s="118"/>
      <c r="T20" s="118"/>
      <c r="U20" s="119"/>
      <c r="V20" s="64" t="s">
        <v>19</v>
      </c>
      <c r="W20" s="64" t="s">
        <v>19</v>
      </c>
      <c r="X20" s="64" t="s">
        <v>19</v>
      </c>
    </row>
    <row r="21" spans="1:25" ht="7.5" customHeight="1" thickBot="1" x14ac:dyDescent="0.3">
      <c r="A21" s="65"/>
      <c r="B21" s="66"/>
      <c r="C21" s="67"/>
      <c r="D21" s="68"/>
      <c r="E21" s="69">
        <v>0</v>
      </c>
      <c r="F21" s="70"/>
      <c r="G21" s="70"/>
      <c r="H21" s="71">
        <v>0</v>
      </c>
      <c r="I21" s="72"/>
      <c r="J21" s="73"/>
      <c r="K21" s="74"/>
      <c r="L21" s="75"/>
      <c r="M21" s="70"/>
      <c r="N21" s="70"/>
      <c r="O21" s="70"/>
      <c r="P21" s="76"/>
      <c r="Q21" s="120"/>
      <c r="R21" s="121"/>
      <c r="S21" s="121"/>
      <c r="T21" s="121"/>
      <c r="U21" s="122"/>
    </row>
    <row r="22" spans="1:25" s="77" customFormat="1" ht="30.75" customHeight="1" x14ac:dyDescent="0.25">
      <c r="B22" s="78"/>
      <c r="D22" s="79"/>
      <c r="E22" s="80">
        <f>SUM(E2:E21)</f>
        <v>110</v>
      </c>
      <c r="F22" s="81">
        <f>SUM(F2:F21)</f>
        <v>49</v>
      </c>
      <c r="G22" s="81">
        <f>SUM(G2:G21)</f>
        <v>8</v>
      </c>
      <c r="H22" s="82">
        <f>E22-F22-G22</f>
        <v>53</v>
      </c>
      <c r="I22" s="83">
        <f t="shared" ref="I22:P22" si="8">SUM(I2:I21)</f>
        <v>51</v>
      </c>
      <c r="J22" s="84">
        <f t="shared" si="8"/>
        <v>0</v>
      </c>
      <c r="K22" s="85">
        <f t="shared" si="8"/>
        <v>33</v>
      </c>
      <c r="L22" s="86">
        <f t="shared" si="8"/>
        <v>4</v>
      </c>
      <c r="M22" s="87">
        <f t="shared" si="8"/>
        <v>5</v>
      </c>
      <c r="N22" s="87">
        <f t="shared" si="8"/>
        <v>9</v>
      </c>
      <c r="O22" s="87">
        <f t="shared" si="8"/>
        <v>0</v>
      </c>
      <c r="P22" s="87">
        <f t="shared" si="8"/>
        <v>0</v>
      </c>
      <c r="Q22" s="88">
        <f>SUM(L22:P22)</f>
        <v>18</v>
      </c>
      <c r="R22" s="105" t="s">
        <v>39</v>
      </c>
      <c r="S22" s="106"/>
      <c r="T22" s="106"/>
      <c r="U22" s="107"/>
      <c r="V22" s="89">
        <f>SUM(V2:V20)</f>
        <v>215</v>
      </c>
      <c r="W22" s="89">
        <f>SUM(W2:W21)</f>
        <v>2</v>
      </c>
      <c r="X22" s="89">
        <f>SUM(X2:X21)</f>
        <v>0</v>
      </c>
      <c r="Y22" s="90">
        <f>SUM(W22:X22)</f>
        <v>2</v>
      </c>
    </row>
    <row r="23" spans="1:25" ht="128.25" thickBot="1" x14ac:dyDescent="0.3">
      <c r="E23" s="92" t="s">
        <v>40</v>
      </c>
      <c r="F23" s="93" t="s">
        <v>41</v>
      </c>
      <c r="G23" s="93" t="s">
        <v>42</v>
      </c>
      <c r="H23" s="94" t="s">
        <v>5</v>
      </c>
      <c r="I23" s="95" t="s">
        <v>43</v>
      </c>
      <c r="J23" s="96" t="s">
        <v>7</v>
      </c>
      <c r="K23" s="97" t="s">
        <v>8</v>
      </c>
      <c r="L23" s="98" t="s">
        <v>9</v>
      </c>
      <c r="M23" s="99" t="s">
        <v>10</v>
      </c>
      <c r="N23" s="99" t="s">
        <v>11</v>
      </c>
      <c r="O23" s="99" t="s">
        <v>44</v>
      </c>
      <c r="P23" s="99" t="s">
        <v>45</v>
      </c>
      <c r="Q23" s="100" t="s">
        <v>46</v>
      </c>
      <c r="R23" s="108" t="s">
        <v>47</v>
      </c>
      <c r="S23" s="109"/>
      <c r="T23" s="109"/>
      <c r="U23" s="110"/>
    </row>
    <row r="24" spans="1:25" s="91" customFormat="1" x14ac:dyDescent="0.25">
      <c r="A24"/>
      <c r="B24" s="1"/>
      <c r="I24" s="101">
        <f>I22+G22</f>
        <v>59</v>
      </c>
      <c r="J24" s="77"/>
      <c r="K24" s="102"/>
      <c r="M24" s="91">
        <f>L22+M22</f>
        <v>9</v>
      </c>
      <c r="Q24" s="103"/>
      <c r="R24" s="103"/>
      <c r="S24" s="103"/>
      <c r="T24" s="103"/>
      <c r="U24" s="103"/>
      <c r="V24" s="27"/>
      <c r="W24" s="27"/>
      <c r="X24" s="27"/>
    </row>
    <row r="25" spans="1:25" s="14" customFormat="1" ht="68.25" hidden="1" x14ac:dyDescent="0.25">
      <c r="A25"/>
      <c r="B25" s="1"/>
      <c r="C25" s="2" t="s">
        <v>0</v>
      </c>
      <c r="D25" s="3" t="s">
        <v>1</v>
      </c>
      <c r="E25" s="4" t="s">
        <v>2</v>
      </c>
      <c r="F25" s="5" t="s">
        <v>3</v>
      </c>
      <c r="G25" s="5" t="s">
        <v>4</v>
      </c>
      <c r="H25" s="6" t="s">
        <v>5</v>
      </c>
      <c r="I25" s="7" t="s">
        <v>6</v>
      </c>
      <c r="J25" s="8" t="s">
        <v>7</v>
      </c>
      <c r="K25" s="9" t="s">
        <v>8</v>
      </c>
      <c r="L25" s="10" t="s">
        <v>9</v>
      </c>
      <c r="M25" s="11" t="s">
        <v>10</v>
      </c>
      <c r="N25" s="11" t="s">
        <v>11</v>
      </c>
      <c r="O25" s="11" t="s">
        <v>12</v>
      </c>
      <c r="P25" s="12" t="s">
        <v>13</v>
      </c>
      <c r="Q25" s="111" t="s">
        <v>14</v>
      </c>
      <c r="R25" s="112"/>
      <c r="S25" s="112"/>
      <c r="T25" s="112"/>
      <c r="U25" s="113"/>
      <c r="V25" s="13" t="s">
        <v>15</v>
      </c>
      <c r="W25" s="13" t="s">
        <v>16</v>
      </c>
      <c r="X25" s="13" t="s">
        <v>17</v>
      </c>
    </row>
    <row r="26" spans="1:25" ht="7.5" hidden="1" customHeight="1" x14ac:dyDescent="0.25">
      <c r="A26" s="15"/>
      <c r="B26" s="16"/>
      <c r="C26" s="17"/>
      <c r="D26" s="18"/>
      <c r="E26" s="19">
        <v>0</v>
      </c>
      <c r="F26" s="20"/>
      <c r="G26" s="20"/>
      <c r="H26" s="21">
        <v>0</v>
      </c>
      <c r="I26" s="22"/>
      <c r="J26" s="23"/>
      <c r="K26" s="24"/>
      <c r="L26" s="25"/>
      <c r="M26" s="20"/>
      <c r="N26" s="20"/>
      <c r="O26" s="20"/>
      <c r="P26" s="26"/>
      <c r="Q26" s="114"/>
      <c r="R26" s="115"/>
      <c r="S26" s="115"/>
      <c r="T26" s="115"/>
      <c r="U26" s="116"/>
    </row>
    <row r="27" spans="1:25" s="43" customFormat="1" ht="26.25" hidden="1" customHeight="1" x14ac:dyDescent="0.25">
      <c r="A27" s="44">
        <v>0.41666666666666669</v>
      </c>
      <c r="B27" s="45" t="s">
        <v>21</v>
      </c>
      <c r="C27" s="46">
        <v>3163</v>
      </c>
      <c r="D27" s="47">
        <v>3171</v>
      </c>
      <c r="E27" s="32">
        <f t="shared" ref="E27:E38" si="9">IF(ISBLANK(C27),0,(D27-C27+1))</f>
        <v>9</v>
      </c>
      <c r="F27" s="48">
        <v>5</v>
      </c>
      <c r="G27" s="48">
        <v>1</v>
      </c>
      <c r="H27" s="35">
        <f t="shared" ref="H27:H30" si="10">E27-G27-F27</f>
        <v>3</v>
      </c>
      <c r="I27" s="49">
        <v>3</v>
      </c>
      <c r="J27" s="37">
        <f t="shared" ref="J27:J31" si="11">I27-SUM(L27:P27,K27)</f>
        <v>0</v>
      </c>
      <c r="K27" s="50">
        <v>2</v>
      </c>
      <c r="L27" s="51">
        <v>0</v>
      </c>
      <c r="M27" s="52">
        <v>1</v>
      </c>
      <c r="N27" s="52">
        <v>0</v>
      </c>
      <c r="O27" s="52">
        <v>0</v>
      </c>
      <c r="P27" s="53">
        <v>0</v>
      </c>
      <c r="Q27" s="129"/>
      <c r="R27" s="130"/>
      <c r="S27" s="130"/>
      <c r="T27" s="130"/>
      <c r="U27" s="131"/>
      <c r="V27" s="42" t="s">
        <v>19</v>
      </c>
      <c r="W27" s="42">
        <v>2</v>
      </c>
      <c r="X27" s="42">
        <v>0</v>
      </c>
    </row>
    <row r="28" spans="1:25" s="43" customFormat="1" ht="26.25" hidden="1" customHeight="1" x14ac:dyDescent="0.25">
      <c r="A28" s="44">
        <v>0.45833333333333331</v>
      </c>
      <c r="B28" s="45" t="s">
        <v>22</v>
      </c>
      <c r="C28" s="46">
        <v>3172</v>
      </c>
      <c r="D28" s="47">
        <v>3180</v>
      </c>
      <c r="E28" s="32">
        <f t="shared" si="9"/>
        <v>9</v>
      </c>
      <c r="F28" s="48">
        <v>2</v>
      </c>
      <c r="G28" s="48">
        <v>2</v>
      </c>
      <c r="H28" s="35">
        <f t="shared" si="10"/>
        <v>5</v>
      </c>
      <c r="I28" s="49">
        <v>5</v>
      </c>
      <c r="J28" s="37">
        <f t="shared" si="11"/>
        <v>0</v>
      </c>
      <c r="K28" s="50">
        <v>4</v>
      </c>
      <c r="L28" s="51">
        <v>0</v>
      </c>
      <c r="M28" s="52">
        <v>0</v>
      </c>
      <c r="N28" s="52">
        <v>1</v>
      </c>
      <c r="O28" s="52">
        <v>0</v>
      </c>
      <c r="P28" s="53">
        <v>0</v>
      </c>
      <c r="Q28" s="129"/>
      <c r="R28" s="130"/>
      <c r="S28" s="130"/>
      <c r="T28" s="130"/>
      <c r="U28" s="131"/>
      <c r="V28" s="42" t="s">
        <v>19</v>
      </c>
      <c r="W28" s="42"/>
      <c r="X28" s="42"/>
    </row>
    <row r="29" spans="1:25" s="43" customFormat="1" ht="26.25" hidden="1" customHeight="1" x14ac:dyDescent="0.25">
      <c r="A29" s="44">
        <v>0.5</v>
      </c>
      <c r="B29" s="45" t="s">
        <v>25</v>
      </c>
      <c r="C29" s="46">
        <v>3181</v>
      </c>
      <c r="D29" s="47">
        <v>3188</v>
      </c>
      <c r="E29" s="32">
        <f t="shared" si="9"/>
        <v>8</v>
      </c>
      <c r="F29" s="48">
        <v>3</v>
      </c>
      <c r="G29" s="48">
        <v>0</v>
      </c>
      <c r="H29" s="35">
        <f t="shared" si="10"/>
        <v>5</v>
      </c>
      <c r="I29" s="49">
        <v>5</v>
      </c>
      <c r="J29" s="37">
        <f t="shared" si="11"/>
        <v>0</v>
      </c>
      <c r="K29" s="50">
        <v>2</v>
      </c>
      <c r="L29" s="51">
        <v>0</v>
      </c>
      <c r="M29" s="52">
        <v>1</v>
      </c>
      <c r="N29" s="52">
        <v>2</v>
      </c>
      <c r="O29" s="52">
        <v>0</v>
      </c>
      <c r="P29" s="53">
        <v>0</v>
      </c>
      <c r="Q29" s="129"/>
      <c r="R29" s="130"/>
      <c r="S29" s="130"/>
      <c r="T29" s="130"/>
      <c r="U29" s="131"/>
      <c r="V29" s="42" t="s">
        <v>19</v>
      </c>
      <c r="W29" s="42"/>
      <c r="X29" s="42"/>
    </row>
    <row r="30" spans="1:25" s="43" customFormat="1" ht="26.25" hidden="1" customHeight="1" x14ac:dyDescent="0.25">
      <c r="A30" s="44">
        <v>0.52083333333333337</v>
      </c>
      <c r="B30" s="45" t="s">
        <v>21</v>
      </c>
      <c r="C30" s="46">
        <v>3189</v>
      </c>
      <c r="D30" s="47">
        <v>3193</v>
      </c>
      <c r="E30" s="32">
        <f t="shared" si="9"/>
        <v>5</v>
      </c>
      <c r="F30" s="48">
        <v>0</v>
      </c>
      <c r="G30" s="48">
        <v>1</v>
      </c>
      <c r="H30" s="35">
        <f t="shared" si="10"/>
        <v>4</v>
      </c>
      <c r="I30" s="49">
        <v>4</v>
      </c>
      <c r="J30" s="37">
        <f t="shared" si="11"/>
        <v>0</v>
      </c>
      <c r="K30" s="50">
        <v>3</v>
      </c>
      <c r="L30" s="51">
        <v>0</v>
      </c>
      <c r="M30" s="52">
        <v>1</v>
      </c>
      <c r="N30" s="52">
        <v>0</v>
      </c>
      <c r="O30" s="52">
        <v>0</v>
      </c>
      <c r="P30" s="53">
        <v>0</v>
      </c>
      <c r="Q30" s="129"/>
      <c r="R30" s="130"/>
      <c r="S30" s="130"/>
      <c r="T30" s="130"/>
      <c r="U30" s="131"/>
      <c r="V30" s="42" t="s">
        <v>19</v>
      </c>
      <c r="W30" s="42"/>
      <c r="X30" s="42"/>
    </row>
    <row r="31" spans="1:25" s="43" customFormat="1" ht="26.25" hidden="1" customHeight="1" x14ac:dyDescent="0.25">
      <c r="A31" s="44">
        <v>4.1666666666666664E-2</v>
      </c>
      <c r="B31" s="45" t="s">
        <v>28</v>
      </c>
      <c r="C31" s="46">
        <v>3194</v>
      </c>
      <c r="D31" s="47">
        <v>3194</v>
      </c>
      <c r="E31" s="32">
        <f t="shared" si="9"/>
        <v>1</v>
      </c>
      <c r="F31" s="48">
        <v>0</v>
      </c>
      <c r="G31" s="48">
        <v>0</v>
      </c>
      <c r="H31" s="35">
        <f>E31-G31-F31</f>
        <v>1</v>
      </c>
      <c r="I31" s="49">
        <v>1</v>
      </c>
      <c r="J31" s="37">
        <f t="shared" si="11"/>
        <v>0</v>
      </c>
      <c r="K31" s="50">
        <v>1</v>
      </c>
      <c r="L31" s="51">
        <v>0</v>
      </c>
      <c r="M31" s="52">
        <v>0</v>
      </c>
      <c r="N31" s="52">
        <v>0</v>
      </c>
      <c r="O31" s="52">
        <v>0</v>
      </c>
      <c r="P31" s="53">
        <v>0</v>
      </c>
      <c r="Q31" s="129"/>
      <c r="R31" s="130"/>
      <c r="S31" s="130"/>
      <c r="T31" s="130"/>
      <c r="U31" s="131"/>
      <c r="V31" s="42" t="s">
        <v>19</v>
      </c>
      <c r="W31" s="42"/>
      <c r="X31" s="42"/>
    </row>
    <row r="32" spans="1:25" s="43" customFormat="1" ht="26.25" hidden="1" customHeight="1" x14ac:dyDescent="0.25">
      <c r="A32" s="44">
        <v>6.25E-2</v>
      </c>
      <c r="B32" s="45" t="s">
        <v>29</v>
      </c>
      <c r="C32" s="46">
        <v>3195</v>
      </c>
      <c r="D32" s="47">
        <v>3201</v>
      </c>
      <c r="E32" s="32">
        <f t="shared" si="9"/>
        <v>7</v>
      </c>
      <c r="F32" s="48">
        <v>2</v>
      </c>
      <c r="G32" s="48">
        <v>1</v>
      </c>
      <c r="H32" s="35">
        <f t="shared" ref="H32:H36" si="12">E32-G32-F32</f>
        <v>4</v>
      </c>
      <c r="I32" s="49">
        <v>3</v>
      </c>
      <c r="J32" s="37">
        <f>I32-SUM(L32:P32,K32)</f>
        <v>0</v>
      </c>
      <c r="K32" s="50">
        <v>3</v>
      </c>
      <c r="L32" s="51">
        <v>0</v>
      </c>
      <c r="M32" s="52">
        <v>0</v>
      </c>
      <c r="N32" s="52">
        <v>0</v>
      </c>
      <c r="O32" s="52">
        <v>0</v>
      </c>
      <c r="P32" s="53">
        <v>0</v>
      </c>
      <c r="Q32" s="129"/>
      <c r="R32" s="130"/>
      <c r="S32" s="130"/>
      <c r="T32" s="130"/>
      <c r="U32" s="131"/>
      <c r="V32" s="42" t="s">
        <v>19</v>
      </c>
      <c r="W32" s="42"/>
      <c r="X32" s="42"/>
    </row>
    <row r="33" spans="1:25" s="43" customFormat="1" ht="26.25" hidden="1" customHeight="1" x14ac:dyDescent="0.25">
      <c r="A33" s="44">
        <v>8.3333333333333329E-2</v>
      </c>
      <c r="B33" s="45" t="s">
        <v>22</v>
      </c>
      <c r="C33" s="46">
        <v>3202</v>
      </c>
      <c r="D33" s="47">
        <v>3208</v>
      </c>
      <c r="E33" s="32">
        <f t="shared" si="9"/>
        <v>7</v>
      </c>
      <c r="F33" s="48">
        <v>1</v>
      </c>
      <c r="G33" s="48">
        <v>1</v>
      </c>
      <c r="H33" s="35">
        <f t="shared" si="12"/>
        <v>5</v>
      </c>
      <c r="I33" s="49">
        <v>5</v>
      </c>
      <c r="J33" s="37">
        <f>I33-SUM(L33:P33,K33)</f>
        <v>0</v>
      </c>
      <c r="K33" s="50">
        <v>3</v>
      </c>
      <c r="L33" s="51">
        <v>0</v>
      </c>
      <c r="M33" s="52">
        <v>1</v>
      </c>
      <c r="N33" s="52">
        <v>1</v>
      </c>
      <c r="O33" s="52">
        <v>0</v>
      </c>
      <c r="P33" s="53">
        <v>0</v>
      </c>
      <c r="Q33" s="129"/>
      <c r="R33" s="130"/>
      <c r="S33" s="130"/>
      <c r="T33" s="130"/>
      <c r="U33" s="131"/>
      <c r="V33" s="42" t="s">
        <v>19</v>
      </c>
      <c r="W33" s="42"/>
      <c r="X33" s="42"/>
    </row>
    <row r="34" spans="1:25" s="43" customFormat="1" ht="26.25" hidden="1" customHeight="1" x14ac:dyDescent="0.25">
      <c r="A34" s="44">
        <v>0.10416666666666667</v>
      </c>
      <c r="B34" s="45" t="s">
        <v>30</v>
      </c>
      <c r="C34" s="46">
        <v>3209</v>
      </c>
      <c r="D34" s="47">
        <v>3214</v>
      </c>
      <c r="E34" s="32">
        <f t="shared" si="9"/>
        <v>6</v>
      </c>
      <c r="F34" s="48">
        <v>0</v>
      </c>
      <c r="G34" s="48">
        <v>0</v>
      </c>
      <c r="H34" s="35">
        <f t="shared" si="12"/>
        <v>6</v>
      </c>
      <c r="I34" s="49">
        <v>6</v>
      </c>
      <c r="J34" s="37">
        <f t="shared" ref="J34:J36" si="13">I34-SUM(L34:P34,K34)</f>
        <v>0</v>
      </c>
      <c r="K34" s="50">
        <v>5</v>
      </c>
      <c r="L34" s="51">
        <v>0</v>
      </c>
      <c r="M34" s="52">
        <v>0</v>
      </c>
      <c r="N34" s="52">
        <v>1</v>
      </c>
      <c r="O34" s="52">
        <v>0</v>
      </c>
      <c r="P34" s="53">
        <v>0</v>
      </c>
      <c r="Q34" s="129"/>
      <c r="R34" s="130"/>
      <c r="S34" s="130"/>
      <c r="T34" s="130"/>
      <c r="U34" s="131"/>
      <c r="V34" s="42" t="s">
        <v>19</v>
      </c>
      <c r="W34" s="42"/>
      <c r="X34" s="42"/>
    </row>
    <row r="35" spans="1:25" s="43" customFormat="1" ht="26.25" hidden="1" customHeight="1" x14ac:dyDescent="0.25">
      <c r="A35" s="44">
        <v>0.125</v>
      </c>
      <c r="B35" s="45" t="s">
        <v>26</v>
      </c>
      <c r="C35" s="46">
        <v>3215</v>
      </c>
      <c r="D35" s="47">
        <v>3220</v>
      </c>
      <c r="E35" s="32">
        <f t="shared" si="9"/>
        <v>6</v>
      </c>
      <c r="F35" s="48">
        <v>2</v>
      </c>
      <c r="G35" s="48">
        <v>2</v>
      </c>
      <c r="H35" s="35">
        <f t="shared" si="12"/>
        <v>2</v>
      </c>
      <c r="I35" s="49">
        <v>2</v>
      </c>
      <c r="J35" s="37">
        <f t="shared" si="13"/>
        <v>0</v>
      </c>
      <c r="K35" s="50">
        <v>1</v>
      </c>
      <c r="L35" s="51">
        <v>0</v>
      </c>
      <c r="M35" s="52">
        <v>1</v>
      </c>
      <c r="N35" s="52">
        <v>0</v>
      </c>
      <c r="O35" s="52">
        <v>0</v>
      </c>
      <c r="P35" s="53">
        <v>0</v>
      </c>
      <c r="Q35" s="129"/>
      <c r="R35" s="130"/>
      <c r="S35" s="130"/>
      <c r="T35" s="130"/>
      <c r="U35" s="131"/>
      <c r="V35" s="42" t="s">
        <v>19</v>
      </c>
      <c r="W35" s="42"/>
      <c r="X35" s="42"/>
    </row>
    <row r="36" spans="1:25" s="43" customFormat="1" ht="26.25" hidden="1" customHeight="1" x14ac:dyDescent="0.25">
      <c r="A36" s="44">
        <v>0.14583333333333334</v>
      </c>
      <c r="B36" s="45" t="s">
        <v>35</v>
      </c>
      <c r="C36" s="46">
        <v>3221</v>
      </c>
      <c r="D36" s="47">
        <v>3224</v>
      </c>
      <c r="E36" s="32">
        <f t="shared" si="9"/>
        <v>4</v>
      </c>
      <c r="F36" s="48">
        <v>0</v>
      </c>
      <c r="G36" s="48">
        <v>0</v>
      </c>
      <c r="H36" s="35">
        <f t="shared" si="12"/>
        <v>4</v>
      </c>
      <c r="I36" s="49">
        <v>4</v>
      </c>
      <c r="J36" s="37">
        <f t="shared" si="13"/>
        <v>0</v>
      </c>
      <c r="K36" s="50">
        <v>1</v>
      </c>
      <c r="L36" s="51">
        <v>0</v>
      </c>
      <c r="M36" s="52">
        <v>0</v>
      </c>
      <c r="N36" s="52">
        <v>3</v>
      </c>
      <c r="O36" s="52">
        <v>0</v>
      </c>
      <c r="P36" s="53">
        <v>0</v>
      </c>
      <c r="Q36" s="129"/>
      <c r="R36" s="130"/>
      <c r="S36" s="130"/>
      <c r="T36" s="130"/>
      <c r="U36" s="131"/>
      <c r="V36" s="42" t="s">
        <v>19</v>
      </c>
      <c r="W36" s="42"/>
      <c r="X36" s="42"/>
    </row>
    <row r="37" spans="1:25" s="43" customFormat="1" ht="26.25" hidden="1" customHeight="1" x14ac:dyDescent="0.25">
      <c r="A37" s="44">
        <v>0.16666666666666666</v>
      </c>
      <c r="B37" s="45" t="s">
        <v>29</v>
      </c>
      <c r="C37" s="46">
        <v>3225</v>
      </c>
      <c r="D37" s="47">
        <v>3228</v>
      </c>
      <c r="E37" s="32">
        <f t="shared" si="9"/>
        <v>4</v>
      </c>
      <c r="F37" s="48">
        <v>0</v>
      </c>
      <c r="G37" s="48">
        <v>0</v>
      </c>
      <c r="H37" s="35">
        <f>E37-G37-F37</f>
        <v>4</v>
      </c>
      <c r="I37" s="49">
        <v>4</v>
      </c>
      <c r="J37" s="37">
        <f>I37-SUM(L37:P37,K37)</f>
        <v>0</v>
      </c>
      <c r="K37" s="50">
        <v>4</v>
      </c>
      <c r="L37" s="51">
        <v>0</v>
      </c>
      <c r="M37" s="52">
        <v>0</v>
      </c>
      <c r="N37" s="52">
        <v>0</v>
      </c>
      <c r="O37" s="52">
        <v>0</v>
      </c>
      <c r="P37" s="53">
        <v>0</v>
      </c>
      <c r="Q37" s="129"/>
      <c r="R37" s="130"/>
      <c r="S37" s="130"/>
      <c r="T37" s="130"/>
      <c r="U37" s="131"/>
      <c r="V37" s="42" t="s">
        <v>19</v>
      </c>
      <c r="W37" s="42"/>
      <c r="X37" s="42"/>
    </row>
    <row r="38" spans="1:25" s="43" customFormat="1" ht="26.25" hidden="1" customHeight="1" x14ac:dyDescent="0.25">
      <c r="A38" s="44">
        <v>0.1875</v>
      </c>
      <c r="B38" s="45" t="s">
        <v>30</v>
      </c>
      <c r="C38" s="46">
        <v>3229</v>
      </c>
      <c r="D38" s="47">
        <v>3237</v>
      </c>
      <c r="E38" s="32">
        <f t="shared" si="9"/>
        <v>9</v>
      </c>
      <c r="F38" s="48">
        <v>0</v>
      </c>
      <c r="G38" s="48">
        <v>0</v>
      </c>
      <c r="H38" s="35">
        <f t="shared" ref="H38" si="14">E38-G38-F38</f>
        <v>9</v>
      </c>
      <c r="I38" s="49">
        <v>9</v>
      </c>
      <c r="J38" s="37">
        <f t="shared" ref="J38" si="15">I38-SUM(L38:P38,K38)</f>
        <v>0</v>
      </c>
      <c r="K38" s="54">
        <v>4</v>
      </c>
      <c r="L38" s="55">
        <v>4</v>
      </c>
      <c r="M38" s="52">
        <v>0</v>
      </c>
      <c r="N38" s="52">
        <v>1</v>
      </c>
      <c r="O38" s="52">
        <v>0</v>
      </c>
      <c r="P38" s="53">
        <v>0</v>
      </c>
      <c r="Q38" s="126" t="s">
        <v>36</v>
      </c>
      <c r="R38" s="127"/>
      <c r="S38" s="127"/>
      <c r="T38" s="127"/>
      <c r="U38" s="128"/>
      <c r="V38" s="42" t="s">
        <v>19</v>
      </c>
      <c r="W38" s="42"/>
      <c r="X38" s="42"/>
    </row>
    <row r="39" spans="1:25" ht="7.5" hidden="1" customHeight="1" thickBot="1" x14ac:dyDescent="0.3">
      <c r="A39" s="65"/>
      <c r="B39" s="66"/>
      <c r="C39" s="67"/>
      <c r="D39" s="68"/>
      <c r="E39" s="69">
        <v>0</v>
      </c>
      <c r="F39" s="70"/>
      <c r="G39" s="70"/>
      <c r="H39" s="71">
        <v>0</v>
      </c>
      <c r="I39" s="72"/>
      <c r="J39" s="73"/>
      <c r="K39" s="74"/>
      <c r="L39" s="75"/>
      <c r="M39" s="70"/>
      <c r="N39" s="70"/>
      <c r="O39" s="70"/>
      <c r="P39" s="76"/>
      <c r="Q39" s="120"/>
      <c r="R39" s="121"/>
      <c r="S39" s="121"/>
      <c r="T39" s="121"/>
      <c r="U39" s="122"/>
    </row>
    <row r="40" spans="1:25" s="77" customFormat="1" ht="30.75" hidden="1" customHeight="1" x14ac:dyDescent="0.25">
      <c r="B40" s="78"/>
      <c r="D40" s="79"/>
      <c r="E40" s="80">
        <f>SUM(E26:E39)</f>
        <v>75</v>
      </c>
      <c r="F40" s="81">
        <f>SUM(F26:F39)</f>
        <v>15</v>
      </c>
      <c r="G40" s="81">
        <f>SUM(G26:G39)</f>
        <v>8</v>
      </c>
      <c r="H40" s="82">
        <f>E40-F40-G40</f>
        <v>52</v>
      </c>
      <c r="I40" s="83">
        <f t="shared" ref="I40:P40" si="16">SUM(I26:I39)</f>
        <v>51</v>
      </c>
      <c r="J40" s="84">
        <f t="shared" si="16"/>
        <v>0</v>
      </c>
      <c r="K40" s="85">
        <f t="shared" si="16"/>
        <v>33</v>
      </c>
      <c r="L40" s="86">
        <f t="shared" si="16"/>
        <v>4</v>
      </c>
      <c r="M40" s="87">
        <f t="shared" si="16"/>
        <v>5</v>
      </c>
      <c r="N40" s="87">
        <f t="shared" si="16"/>
        <v>9</v>
      </c>
      <c r="O40" s="87">
        <f t="shared" si="16"/>
        <v>0</v>
      </c>
      <c r="P40" s="87">
        <f t="shared" si="16"/>
        <v>0</v>
      </c>
      <c r="Q40" s="88">
        <f>SUM(L40:P40)</f>
        <v>18</v>
      </c>
      <c r="R40" s="105" t="s">
        <v>39</v>
      </c>
      <c r="S40" s="106"/>
      <c r="T40" s="106"/>
      <c r="U40" s="107"/>
      <c r="V40" s="89">
        <f>SUM(V26:V38)</f>
        <v>0</v>
      </c>
      <c r="W40" s="89">
        <f>SUM(W26:W39)</f>
        <v>2</v>
      </c>
      <c r="X40" s="89">
        <f>SUM(X26:X39)</f>
        <v>0</v>
      </c>
      <c r="Y40" s="90">
        <f>SUM(W40:X40)</f>
        <v>2</v>
      </c>
    </row>
    <row r="41" spans="1:25" ht="127.5" hidden="1" thickBot="1" x14ac:dyDescent="0.3">
      <c r="E41" s="92" t="s">
        <v>40</v>
      </c>
      <c r="F41" s="93" t="s">
        <v>41</v>
      </c>
      <c r="G41" s="93" t="s">
        <v>42</v>
      </c>
      <c r="H41" s="94" t="s">
        <v>5</v>
      </c>
      <c r="I41" s="95" t="s">
        <v>43</v>
      </c>
      <c r="J41" s="96" t="s">
        <v>7</v>
      </c>
      <c r="K41" s="97" t="s">
        <v>8</v>
      </c>
      <c r="L41" s="98" t="s">
        <v>9</v>
      </c>
      <c r="M41" s="99" t="s">
        <v>10</v>
      </c>
      <c r="N41" s="99" t="s">
        <v>11</v>
      </c>
      <c r="O41" s="99" t="s">
        <v>44</v>
      </c>
      <c r="P41" s="99" t="s">
        <v>45</v>
      </c>
      <c r="Q41" s="100" t="s">
        <v>46</v>
      </c>
      <c r="R41" s="108" t="s">
        <v>47</v>
      </c>
      <c r="S41" s="109"/>
      <c r="T41" s="109"/>
      <c r="U41" s="110"/>
    </row>
    <row r="42" spans="1:25" s="91" customFormat="1" hidden="1" x14ac:dyDescent="0.25">
      <c r="A42"/>
      <c r="B42" s="1"/>
      <c r="I42" s="101">
        <f>I40+G40</f>
        <v>59</v>
      </c>
      <c r="J42" s="77"/>
      <c r="K42" s="102"/>
      <c r="M42" s="91">
        <f>L40+M40</f>
        <v>9</v>
      </c>
      <c r="Q42" s="103"/>
      <c r="R42" s="103"/>
      <c r="S42" s="103"/>
      <c r="T42" s="103"/>
      <c r="U42" s="103"/>
      <c r="V42" s="27"/>
      <c r="W42" s="27"/>
      <c r="X42" s="27"/>
    </row>
    <row r="43" spans="1:25" s="91" customFormat="1" hidden="1" x14ac:dyDescent="0.25">
      <c r="A43"/>
      <c r="B43" s="1"/>
      <c r="E43" s="104"/>
      <c r="I43" s="101"/>
      <c r="J43" s="77"/>
      <c r="K43" s="102"/>
      <c r="Q43" s="103"/>
      <c r="R43" s="103"/>
      <c r="S43" s="103"/>
      <c r="T43" s="103"/>
      <c r="U43" s="103"/>
      <c r="V43" s="27"/>
      <c r="W43" s="27"/>
      <c r="X43" s="27"/>
    </row>
    <row r="44" spans="1:25" s="14" customFormat="1" ht="68.25" hidden="1" x14ac:dyDescent="0.25">
      <c r="A44"/>
      <c r="B44" s="1"/>
      <c r="C44" s="2" t="s">
        <v>0</v>
      </c>
      <c r="D44" s="3" t="s">
        <v>1</v>
      </c>
      <c r="E44" s="4" t="s">
        <v>2</v>
      </c>
      <c r="F44" s="5" t="s">
        <v>3</v>
      </c>
      <c r="G44" s="5" t="s">
        <v>4</v>
      </c>
      <c r="H44" s="6" t="s">
        <v>5</v>
      </c>
      <c r="I44" s="7" t="s">
        <v>6</v>
      </c>
      <c r="J44" s="8" t="s">
        <v>7</v>
      </c>
      <c r="K44" s="9" t="s">
        <v>8</v>
      </c>
      <c r="L44" s="10" t="s">
        <v>9</v>
      </c>
      <c r="M44" s="11" t="s">
        <v>10</v>
      </c>
      <c r="N44" s="11" t="s">
        <v>11</v>
      </c>
      <c r="O44" s="11" t="s">
        <v>12</v>
      </c>
      <c r="P44" s="12" t="s">
        <v>13</v>
      </c>
      <c r="Q44" s="111" t="s">
        <v>14</v>
      </c>
      <c r="R44" s="112"/>
      <c r="S44" s="112"/>
      <c r="T44" s="112"/>
      <c r="U44" s="113"/>
      <c r="V44" s="13" t="s">
        <v>15</v>
      </c>
      <c r="W44" s="13" t="s">
        <v>16</v>
      </c>
      <c r="X44" s="13" t="s">
        <v>17</v>
      </c>
    </row>
    <row r="45" spans="1:25" ht="7.5" hidden="1" customHeight="1" x14ac:dyDescent="0.25">
      <c r="A45" s="15"/>
      <c r="B45" s="16"/>
      <c r="C45" s="17"/>
      <c r="D45" s="18"/>
      <c r="E45" s="19">
        <v>0</v>
      </c>
      <c r="F45" s="20"/>
      <c r="G45" s="20"/>
      <c r="H45" s="21">
        <v>0</v>
      </c>
      <c r="I45" s="22"/>
      <c r="J45" s="23"/>
      <c r="K45" s="24"/>
      <c r="L45" s="25"/>
      <c r="M45" s="20"/>
      <c r="N45" s="20"/>
      <c r="O45" s="20"/>
      <c r="P45" s="26"/>
      <c r="Q45" s="114"/>
      <c r="R45" s="115"/>
      <c r="S45" s="115"/>
      <c r="T45" s="115"/>
      <c r="U45" s="116"/>
    </row>
    <row r="46" spans="1:25" s="43" customFormat="1" ht="26.25" hidden="1" customHeight="1" x14ac:dyDescent="0.25">
      <c r="A46" s="28">
        <v>0.375</v>
      </c>
      <c r="B46" s="29" t="s">
        <v>18</v>
      </c>
      <c r="C46" s="30">
        <v>11</v>
      </c>
      <c r="D46" s="31">
        <v>15</v>
      </c>
      <c r="E46" s="32">
        <f t="shared" ref="E46" si="17">IF(ISBLANK(C46),0,(D46-C46+1))</f>
        <v>5</v>
      </c>
      <c r="F46" s="33">
        <v>5</v>
      </c>
      <c r="G46" s="34" t="s">
        <v>19</v>
      </c>
      <c r="H46" s="35">
        <v>1</v>
      </c>
      <c r="I46" s="36" t="s">
        <v>19</v>
      </c>
      <c r="J46" s="37" t="s">
        <v>19</v>
      </c>
      <c r="K46" s="38" t="s">
        <v>19</v>
      </c>
      <c r="L46" s="39" t="s">
        <v>19</v>
      </c>
      <c r="M46" s="40" t="s">
        <v>19</v>
      </c>
      <c r="N46" s="40" t="s">
        <v>19</v>
      </c>
      <c r="O46" s="40" t="s">
        <v>19</v>
      </c>
      <c r="P46" s="41" t="s">
        <v>19</v>
      </c>
      <c r="Q46" s="123" t="s">
        <v>20</v>
      </c>
      <c r="R46" s="124"/>
      <c r="S46" s="124"/>
      <c r="T46" s="124"/>
      <c r="U46" s="125"/>
      <c r="V46" s="42">
        <v>20</v>
      </c>
      <c r="W46" s="42" t="s">
        <v>19</v>
      </c>
      <c r="X46" s="42" t="s">
        <v>19</v>
      </c>
    </row>
    <row r="47" spans="1:25" s="43" customFormat="1" ht="26.25" hidden="1" customHeight="1" x14ac:dyDescent="0.25">
      <c r="A47" s="28">
        <v>0.45833333333333331</v>
      </c>
      <c r="B47" s="29" t="s">
        <v>23</v>
      </c>
      <c r="C47" s="30">
        <v>16</v>
      </c>
      <c r="D47" s="31">
        <v>32</v>
      </c>
      <c r="E47" s="32">
        <f>IF(ISBLANK(C47),0,(D47-C47+1))</f>
        <v>17</v>
      </c>
      <c r="F47" s="33">
        <v>17</v>
      </c>
      <c r="G47" s="34" t="s">
        <v>19</v>
      </c>
      <c r="H47" s="35">
        <v>3</v>
      </c>
      <c r="I47" s="36" t="s">
        <v>19</v>
      </c>
      <c r="J47" s="37" t="s">
        <v>19</v>
      </c>
      <c r="K47" s="38" t="s">
        <v>19</v>
      </c>
      <c r="L47" s="39" t="s">
        <v>19</v>
      </c>
      <c r="M47" s="40" t="s">
        <v>19</v>
      </c>
      <c r="N47" s="40" t="s">
        <v>19</v>
      </c>
      <c r="O47" s="40" t="s">
        <v>19</v>
      </c>
      <c r="P47" s="41" t="s">
        <v>19</v>
      </c>
      <c r="Q47" s="123" t="s">
        <v>24</v>
      </c>
      <c r="R47" s="124"/>
      <c r="S47" s="124"/>
      <c r="T47" s="124"/>
      <c r="U47" s="125"/>
      <c r="V47" s="42">
        <v>120</v>
      </c>
      <c r="W47" s="42" t="s">
        <v>19</v>
      </c>
      <c r="X47" s="42" t="s">
        <v>19</v>
      </c>
    </row>
    <row r="48" spans="1:25" s="43" customFormat="1" ht="26.25" hidden="1" customHeight="1" x14ac:dyDescent="0.25">
      <c r="A48" s="28">
        <v>0.52083333333333337</v>
      </c>
      <c r="B48" s="29" t="s">
        <v>26</v>
      </c>
      <c r="C48" s="30">
        <v>33</v>
      </c>
      <c r="D48" s="31">
        <v>37</v>
      </c>
      <c r="E48" s="32">
        <f t="shared" ref="E48:E50" si="18">IF(ISBLANK(C48),0,(D48-C48+1))</f>
        <v>5</v>
      </c>
      <c r="F48" s="33">
        <v>5</v>
      </c>
      <c r="G48" s="34" t="s">
        <v>19</v>
      </c>
      <c r="H48" s="35">
        <v>1</v>
      </c>
      <c r="I48" s="36" t="s">
        <v>19</v>
      </c>
      <c r="J48" s="37" t="s">
        <v>19</v>
      </c>
      <c r="K48" s="38" t="s">
        <v>19</v>
      </c>
      <c r="L48" s="39" t="s">
        <v>19</v>
      </c>
      <c r="M48" s="40" t="s">
        <v>19</v>
      </c>
      <c r="N48" s="40" t="s">
        <v>19</v>
      </c>
      <c r="O48" s="40" t="s">
        <v>19</v>
      </c>
      <c r="P48" s="41" t="s">
        <v>19</v>
      </c>
      <c r="Q48" s="123" t="s">
        <v>27</v>
      </c>
      <c r="R48" s="124"/>
      <c r="S48" s="124"/>
      <c r="T48" s="124"/>
      <c r="U48" s="125"/>
      <c r="V48" s="42">
        <v>20</v>
      </c>
      <c r="W48" s="42" t="s">
        <v>19</v>
      </c>
      <c r="X48" s="42" t="s">
        <v>19</v>
      </c>
    </row>
    <row r="49" spans="1:25" s="43" customFormat="1" ht="26.25" hidden="1" customHeight="1" x14ac:dyDescent="0.25">
      <c r="A49" s="28">
        <v>0.10416666666666667</v>
      </c>
      <c r="B49" s="29" t="s">
        <v>31</v>
      </c>
      <c r="C49" s="30">
        <v>38</v>
      </c>
      <c r="D49" s="31">
        <v>40</v>
      </c>
      <c r="E49" s="32">
        <f t="shared" si="18"/>
        <v>3</v>
      </c>
      <c r="F49" s="33">
        <v>3</v>
      </c>
      <c r="G49" s="34" t="s">
        <v>19</v>
      </c>
      <c r="H49" s="35">
        <v>1</v>
      </c>
      <c r="I49" s="36" t="s">
        <v>19</v>
      </c>
      <c r="J49" s="37" t="s">
        <v>19</v>
      </c>
      <c r="K49" s="38" t="s">
        <v>19</v>
      </c>
      <c r="L49" s="39" t="s">
        <v>19</v>
      </c>
      <c r="M49" s="40" t="s">
        <v>19</v>
      </c>
      <c r="N49" s="40" t="s">
        <v>19</v>
      </c>
      <c r="O49" s="40" t="s">
        <v>19</v>
      </c>
      <c r="P49" s="41" t="s">
        <v>19</v>
      </c>
      <c r="Q49" s="123" t="s">
        <v>32</v>
      </c>
      <c r="R49" s="124"/>
      <c r="S49" s="124"/>
      <c r="T49" s="124"/>
      <c r="U49" s="125"/>
      <c r="V49" s="42">
        <v>17</v>
      </c>
      <c r="W49" s="42" t="s">
        <v>19</v>
      </c>
      <c r="X49" s="42" t="s">
        <v>19</v>
      </c>
    </row>
    <row r="50" spans="1:25" s="43" customFormat="1" ht="26.25" hidden="1" customHeight="1" x14ac:dyDescent="0.25">
      <c r="A50" s="28">
        <v>0.14583333333333334</v>
      </c>
      <c r="B50" s="29" t="s">
        <v>33</v>
      </c>
      <c r="C50" s="30">
        <v>41</v>
      </c>
      <c r="D50" s="31">
        <v>45</v>
      </c>
      <c r="E50" s="32">
        <f t="shared" si="18"/>
        <v>5</v>
      </c>
      <c r="F50" s="33">
        <v>5</v>
      </c>
      <c r="G50" s="34" t="s">
        <v>19</v>
      </c>
      <c r="H50" s="35">
        <v>1</v>
      </c>
      <c r="I50" s="36" t="s">
        <v>19</v>
      </c>
      <c r="J50" s="37" t="s">
        <v>19</v>
      </c>
      <c r="K50" s="38" t="s">
        <v>19</v>
      </c>
      <c r="L50" s="39" t="s">
        <v>19</v>
      </c>
      <c r="M50" s="40" t="s">
        <v>19</v>
      </c>
      <c r="N50" s="40" t="s">
        <v>19</v>
      </c>
      <c r="O50" s="40" t="s">
        <v>19</v>
      </c>
      <c r="P50" s="41" t="s">
        <v>19</v>
      </c>
      <c r="Q50" s="123" t="s">
        <v>34</v>
      </c>
      <c r="R50" s="124"/>
      <c r="S50" s="124"/>
      <c r="T50" s="124"/>
      <c r="U50" s="125"/>
      <c r="V50" s="42">
        <v>38</v>
      </c>
      <c r="W50" s="42" t="s">
        <v>19</v>
      </c>
      <c r="X50" s="42" t="s">
        <v>19</v>
      </c>
    </row>
    <row r="51" spans="1:25" ht="7.5" hidden="1" customHeight="1" thickBot="1" x14ac:dyDescent="0.3">
      <c r="A51" s="65"/>
      <c r="B51" s="66"/>
      <c r="C51" s="67"/>
      <c r="D51" s="68"/>
      <c r="E51" s="69">
        <v>0</v>
      </c>
      <c r="F51" s="70"/>
      <c r="G51" s="70"/>
      <c r="H51" s="71">
        <v>0</v>
      </c>
      <c r="I51" s="72"/>
      <c r="J51" s="73"/>
      <c r="K51" s="74"/>
      <c r="L51" s="75"/>
      <c r="M51" s="70"/>
      <c r="N51" s="70"/>
      <c r="O51" s="70"/>
      <c r="P51" s="76"/>
      <c r="Q51" s="120"/>
      <c r="R51" s="121"/>
      <c r="S51" s="121"/>
      <c r="T51" s="121"/>
      <c r="U51" s="122"/>
    </row>
    <row r="52" spans="1:25" s="77" customFormat="1" ht="30.75" hidden="1" customHeight="1" x14ac:dyDescent="0.25">
      <c r="B52" s="78"/>
      <c r="D52" s="79"/>
      <c r="E52" s="80">
        <f t="shared" ref="E52:P52" si="19">SUM(E45:E51)</f>
        <v>35</v>
      </c>
      <c r="F52" s="81">
        <f t="shared" si="19"/>
        <v>35</v>
      </c>
      <c r="G52" s="81">
        <f t="shared" si="19"/>
        <v>0</v>
      </c>
      <c r="H52" s="82">
        <f t="shared" si="19"/>
        <v>7</v>
      </c>
      <c r="I52" s="83">
        <f t="shared" si="19"/>
        <v>0</v>
      </c>
      <c r="J52" s="84">
        <f t="shared" si="19"/>
        <v>0</v>
      </c>
      <c r="K52" s="85">
        <f t="shared" si="19"/>
        <v>0</v>
      </c>
      <c r="L52" s="86">
        <f t="shared" si="19"/>
        <v>0</v>
      </c>
      <c r="M52" s="87">
        <f t="shared" si="19"/>
        <v>0</v>
      </c>
      <c r="N52" s="87">
        <f t="shared" si="19"/>
        <v>0</v>
      </c>
      <c r="O52" s="87">
        <f t="shared" si="19"/>
        <v>0</v>
      </c>
      <c r="P52" s="87">
        <f t="shared" si="19"/>
        <v>0</v>
      </c>
      <c r="Q52" s="88">
        <f>SUM(L52:P52)</f>
        <v>0</v>
      </c>
      <c r="R52" s="105" t="s">
        <v>39</v>
      </c>
      <c r="S52" s="106"/>
      <c r="T52" s="106"/>
      <c r="U52" s="107"/>
      <c r="V52" s="89">
        <f>SUM(V45:V50)</f>
        <v>215</v>
      </c>
      <c r="W52" s="89">
        <f>SUM(W45:W51)</f>
        <v>0</v>
      </c>
      <c r="X52" s="89">
        <f>SUM(X45:X51)</f>
        <v>0</v>
      </c>
      <c r="Y52" s="90">
        <f>SUM(W52:X52)</f>
        <v>0</v>
      </c>
    </row>
    <row r="53" spans="1:25" ht="127.5" hidden="1" thickBot="1" x14ac:dyDescent="0.3">
      <c r="E53" s="92" t="s">
        <v>40</v>
      </c>
      <c r="F53" s="93" t="s">
        <v>41</v>
      </c>
      <c r="G53" s="93" t="s">
        <v>42</v>
      </c>
      <c r="H53" s="94" t="s">
        <v>48</v>
      </c>
      <c r="I53" s="95" t="s">
        <v>43</v>
      </c>
      <c r="J53" s="96" t="s">
        <v>7</v>
      </c>
      <c r="K53" s="97" t="s">
        <v>8</v>
      </c>
      <c r="L53" s="98" t="s">
        <v>9</v>
      </c>
      <c r="M53" s="99" t="s">
        <v>10</v>
      </c>
      <c r="N53" s="99" t="s">
        <v>11</v>
      </c>
      <c r="O53" s="99" t="s">
        <v>44</v>
      </c>
      <c r="P53" s="99" t="s">
        <v>45</v>
      </c>
      <c r="Q53" s="100" t="s">
        <v>46</v>
      </c>
      <c r="R53" s="108" t="s">
        <v>47</v>
      </c>
      <c r="S53" s="109"/>
      <c r="T53" s="109"/>
      <c r="U53" s="110"/>
    </row>
    <row r="54" spans="1:25" hidden="1" x14ac:dyDescent="0.25"/>
    <row r="55" spans="1:25" hidden="1" x14ac:dyDescent="0.25"/>
    <row r="56" spans="1:25" s="14" customFormat="1" ht="68.25" hidden="1" x14ac:dyDescent="0.25">
      <c r="A56"/>
      <c r="B56" s="1"/>
      <c r="C56" s="2" t="s">
        <v>0</v>
      </c>
      <c r="D56" s="3" t="s">
        <v>1</v>
      </c>
      <c r="E56" s="4" t="s">
        <v>2</v>
      </c>
      <c r="F56" s="5" t="s">
        <v>3</v>
      </c>
      <c r="G56" s="5" t="s">
        <v>4</v>
      </c>
      <c r="H56" s="6" t="s">
        <v>5</v>
      </c>
      <c r="I56" s="7" t="s">
        <v>6</v>
      </c>
      <c r="J56" s="8" t="s">
        <v>7</v>
      </c>
      <c r="K56" s="9" t="s">
        <v>8</v>
      </c>
      <c r="L56" s="10" t="s">
        <v>9</v>
      </c>
      <c r="M56" s="11" t="s">
        <v>10</v>
      </c>
      <c r="N56" s="11" t="s">
        <v>11</v>
      </c>
      <c r="O56" s="11" t="s">
        <v>12</v>
      </c>
      <c r="P56" s="12" t="s">
        <v>13</v>
      </c>
      <c r="Q56" s="111" t="s">
        <v>14</v>
      </c>
      <c r="R56" s="112"/>
      <c r="S56" s="112"/>
      <c r="T56" s="112"/>
      <c r="U56" s="113"/>
      <c r="V56" s="13" t="s">
        <v>15</v>
      </c>
      <c r="W56" s="13" t="s">
        <v>16</v>
      </c>
      <c r="X56" s="13" t="s">
        <v>17</v>
      </c>
    </row>
    <row r="57" spans="1:25" ht="7.5" hidden="1" customHeight="1" x14ac:dyDescent="0.25">
      <c r="A57" s="15"/>
      <c r="B57" s="16"/>
      <c r="C57" s="17"/>
      <c r="D57" s="18"/>
      <c r="E57" s="19">
        <v>0</v>
      </c>
      <c r="F57" s="20"/>
      <c r="G57" s="20"/>
      <c r="H57" s="21">
        <v>0</v>
      </c>
      <c r="I57" s="22"/>
      <c r="J57" s="23"/>
      <c r="K57" s="24"/>
      <c r="L57" s="25"/>
      <c r="M57" s="20"/>
      <c r="N57" s="20"/>
      <c r="O57" s="20"/>
      <c r="P57" s="26"/>
      <c r="Q57" s="114"/>
      <c r="R57" s="115"/>
      <c r="S57" s="115"/>
      <c r="T57" s="115"/>
      <c r="U57" s="116"/>
    </row>
    <row r="58" spans="1:25" s="43" customFormat="1" ht="26.25" hidden="1" customHeight="1" x14ac:dyDescent="0.25">
      <c r="A58" s="56" t="s">
        <v>37</v>
      </c>
      <c r="B58" s="57" t="s">
        <v>49</v>
      </c>
      <c r="C58" s="58" t="s">
        <v>19</v>
      </c>
      <c r="D58" s="59" t="s">
        <v>19</v>
      </c>
      <c r="E58" s="32" t="s">
        <v>19</v>
      </c>
      <c r="F58" s="60" t="s">
        <v>19</v>
      </c>
      <c r="G58" s="60" t="s">
        <v>19</v>
      </c>
      <c r="H58" s="35">
        <v>0</v>
      </c>
      <c r="I58" s="61" t="s">
        <v>19</v>
      </c>
      <c r="J58" s="37" t="s">
        <v>19</v>
      </c>
      <c r="K58" s="62" t="s">
        <v>19</v>
      </c>
      <c r="L58" s="63" t="s">
        <v>19</v>
      </c>
      <c r="M58" s="60" t="s">
        <v>19</v>
      </c>
      <c r="N58" s="60" t="s">
        <v>19</v>
      </c>
      <c r="O58" s="60" t="s">
        <v>19</v>
      </c>
      <c r="P58" s="62" t="s">
        <v>19</v>
      </c>
      <c r="Q58" s="117" t="s">
        <v>38</v>
      </c>
      <c r="R58" s="118"/>
      <c r="S58" s="118"/>
      <c r="T58" s="118"/>
      <c r="U58" s="119"/>
      <c r="V58" s="64" t="s">
        <v>19</v>
      </c>
      <c r="W58" s="64" t="s">
        <v>19</v>
      </c>
      <c r="X58" s="64" t="s">
        <v>19</v>
      </c>
    </row>
    <row r="59" spans="1:25" ht="7.5" hidden="1" customHeight="1" thickBot="1" x14ac:dyDescent="0.3">
      <c r="A59" s="65"/>
      <c r="B59" s="66"/>
      <c r="C59" s="67"/>
      <c r="D59" s="68"/>
      <c r="E59" s="69">
        <v>0</v>
      </c>
      <c r="F59" s="70"/>
      <c r="G59" s="70"/>
      <c r="H59" s="71">
        <v>0</v>
      </c>
      <c r="I59" s="72"/>
      <c r="J59" s="73"/>
      <c r="K59" s="74"/>
      <c r="L59" s="75"/>
      <c r="M59" s="70"/>
      <c r="N59" s="70"/>
      <c r="O59" s="70"/>
      <c r="P59" s="76"/>
      <c r="Q59" s="120"/>
      <c r="R59" s="121"/>
      <c r="S59" s="121"/>
      <c r="T59" s="121"/>
      <c r="U59" s="122"/>
    </row>
    <row r="60" spans="1:25" s="77" customFormat="1" ht="30.75" hidden="1" customHeight="1" x14ac:dyDescent="0.25">
      <c r="B60" s="78"/>
      <c r="D60" s="79"/>
      <c r="E60" s="80">
        <f>SUM(E57:E59)</f>
        <v>0</v>
      </c>
      <c r="F60" s="81">
        <f>SUM(F57:F59)</f>
        <v>0</v>
      </c>
      <c r="G60" s="81">
        <f>SUM(G57:G59)</f>
        <v>0</v>
      </c>
      <c r="H60" s="82">
        <v>0</v>
      </c>
      <c r="I60" s="83">
        <f t="shared" ref="I60:P60" si="20">SUM(I57:I59)</f>
        <v>0</v>
      </c>
      <c r="J60" s="84">
        <f t="shared" si="20"/>
        <v>0</v>
      </c>
      <c r="K60" s="85">
        <f t="shared" si="20"/>
        <v>0</v>
      </c>
      <c r="L60" s="86">
        <f t="shared" si="20"/>
        <v>0</v>
      </c>
      <c r="M60" s="87">
        <f t="shared" si="20"/>
        <v>0</v>
      </c>
      <c r="N60" s="87">
        <f t="shared" si="20"/>
        <v>0</v>
      </c>
      <c r="O60" s="87">
        <f t="shared" si="20"/>
        <v>0</v>
      </c>
      <c r="P60" s="87">
        <f t="shared" si="20"/>
        <v>0</v>
      </c>
      <c r="Q60" s="88">
        <f>SUM(L60:P60)</f>
        <v>0</v>
      </c>
      <c r="R60" s="105" t="s">
        <v>39</v>
      </c>
      <c r="S60" s="106"/>
      <c r="T60" s="106"/>
      <c r="U60" s="107"/>
      <c r="V60" s="89">
        <f>SUM(V57:V58)</f>
        <v>0</v>
      </c>
      <c r="W60" s="89">
        <f>SUM(W57:W59)</f>
        <v>0</v>
      </c>
      <c r="X60" s="89">
        <f>SUM(X57:X59)</f>
        <v>0</v>
      </c>
      <c r="Y60" s="90">
        <f>SUM(W60:X60)</f>
        <v>0</v>
      </c>
    </row>
    <row r="61" spans="1:25" ht="127.5" hidden="1" thickBot="1" x14ac:dyDescent="0.3">
      <c r="D61" s="104">
        <f>H60+H52+E40</f>
        <v>82</v>
      </c>
      <c r="E61" s="92" t="s">
        <v>40</v>
      </c>
      <c r="F61" s="93" t="s">
        <v>41</v>
      </c>
      <c r="G61" s="93" t="s">
        <v>42</v>
      </c>
      <c r="H61" s="94" t="s">
        <v>5</v>
      </c>
      <c r="I61" s="95" t="s">
        <v>43</v>
      </c>
      <c r="J61" s="96" t="s">
        <v>7</v>
      </c>
      <c r="K61" s="97" t="s">
        <v>8</v>
      </c>
      <c r="L61" s="98" t="s">
        <v>9</v>
      </c>
      <c r="M61" s="99" t="s">
        <v>10</v>
      </c>
      <c r="N61" s="99" t="s">
        <v>11</v>
      </c>
      <c r="O61" s="99" t="s">
        <v>44</v>
      </c>
      <c r="P61" s="99" t="s">
        <v>45</v>
      </c>
      <c r="Q61" s="100" t="s">
        <v>46</v>
      </c>
      <c r="R61" s="108" t="s">
        <v>47</v>
      </c>
      <c r="S61" s="109"/>
      <c r="T61" s="109"/>
      <c r="U61" s="110"/>
    </row>
  </sheetData>
  <mergeCells count="56"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25:U25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R22:U22"/>
    <mergeCell ref="R23:U23"/>
    <mergeCell ref="Q37:U37"/>
    <mergeCell ref="Q26:U26"/>
    <mergeCell ref="Q27:U27"/>
    <mergeCell ref="Q28:U28"/>
    <mergeCell ref="Q29:U29"/>
    <mergeCell ref="Q30:U30"/>
    <mergeCell ref="Q31:U31"/>
    <mergeCell ref="Q32:U32"/>
    <mergeCell ref="Q33:U33"/>
    <mergeCell ref="Q34:U34"/>
    <mergeCell ref="Q35:U35"/>
    <mergeCell ref="Q36:U36"/>
    <mergeCell ref="Q51:U51"/>
    <mergeCell ref="Q38:U38"/>
    <mergeCell ref="Q39:U39"/>
    <mergeCell ref="R40:U40"/>
    <mergeCell ref="R41:U41"/>
    <mergeCell ref="Q44:U44"/>
    <mergeCell ref="Q45:U45"/>
    <mergeCell ref="Q46:U46"/>
    <mergeCell ref="Q47:U47"/>
    <mergeCell ref="Q48:U48"/>
    <mergeCell ref="Q49:U49"/>
    <mergeCell ref="Q50:U50"/>
    <mergeCell ref="R60:U60"/>
    <mergeCell ref="R61:U61"/>
    <mergeCell ref="R52:U52"/>
    <mergeCell ref="R53:U53"/>
    <mergeCell ref="Q56:U56"/>
    <mergeCell ref="Q57:U57"/>
    <mergeCell ref="Q58:U58"/>
    <mergeCell ref="Q59:U5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2023-11-04T00:33:11Z</dcterms:created>
  <dcterms:modified xsi:type="dcterms:W3CDTF">2023-11-04T00:38:40Z</dcterms:modified>
</cp:coreProperties>
</file>