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13_ncr:1_{46DF84F8-98EF-4B5F-B926-1C15C775EB75}" xr6:coauthVersionLast="47" xr6:coauthVersionMax="47" xr10:uidLastSave="{00000000-0000-0000-0000-000000000000}"/>
  <bookViews>
    <workbookView xWindow="-105" yWindow="0" windowWidth="12210" windowHeight="12885" xr2:uid="{00000000-000D-0000-FFFF-FFFF00000000}"/>
  </bookViews>
  <sheets>
    <sheet name="11.01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8" l="1"/>
  <c r="Y18" i="18"/>
  <c r="E16" i="18"/>
  <c r="H16" i="18" s="1"/>
  <c r="E15" i="18"/>
  <c r="E14" i="18"/>
  <c r="E8" i="18"/>
  <c r="E6" i="18"/>
  <c r="E5" i="18"/>
  <c r="E4" i="18"/>
  <c r="X32" i="18"/>
  <c r="W32" i="18"/>
  <c r="V32" i="18"/>
  <c r="P32" i="18"/>
  <c r="O32" i="18"/>
  <c r="N32" i="18"/>
  <c r="M32" i="18"/>
  <c r="L32" i="18"/>
  <c r="K32" i="18"/>
  <c r="I32" i="18"/>
  <c r="G32" i="18"/>
  <c r="F32" i="18"/>
  <c r="J30" i="18"/>
  <c r="E30" i="18"/>
  <c r="H30" i="18" s="1"/>
  <c r="J29" i="18"/>
  <c r="E29" i="18"/>
  <c r="H29" i="18" s="1"/>
  <c r="J28" i="18"/>
  <c r="E28" i="18"/>
  <c r="H28" i="18" s="1"/>
  <c r="J27" i="18"/>
  <c r="E27" i="18"/>
  <c r="H27" i="18" s="1"/>
  <c r="J25" i="18"/>
  <c r="E25" i="18"/>
  <c r="H25" i="18" s="1"/>
  <c r="X51" i="18"/>
  <c r="W51" i="18"/>
  <c r="V51" i="18"/>
  <c r="P51" i="18"/>
  <c r="O51" i="18"/>
  <c r="N51" i="18"/>
  <c r="M51" i="18"/>
  <c r="L51" i="18"/>
  <c r="K51" i="18"/>
  <c r="J51" i="18"/>
  <c r="I51" i="18"/>
  <c r="G51" i="18"/>
  <c r="F51" i="18"/>
  <c r="E49" i="18"/>
  <c r="H49" i="18" s="1"/>
  <c r="X44" i="18"/>
  <c r="W44" i="18"/>
  <c r="V44" i="18"/>
  <c r="P44" i="18"/>
  <c r="O44" i="18"/>
  <c r="N44" i="18"/>
  <c r="M44" i="18"/>
  <c r="L44" i="18"/>
  <c r="K44" i="18"/>
  <c r="I44" i="18"/>
  <c r="G44" i="18"/>
  <c r="F44" i="18"/>
  <c r="E42" i="18"/>
  <c r="H42" i="18" s="1"/>
  <c r="E41" i="18"/>
  <c r="H41" i="18" s="1"/>
  <c r="E40" i="18"/>
  <c r="H40" i="18" s="1"/>
  <c r="E39" i="18"/>
  <c r="H39" i="18" s="1"/>
  <c r="E38" i="18"/>
  <c r="H38" i="18" s="1"/>
  <c r="E37" i="18"/>
  <c r="H37" i="18" s="1"/>
  <c r="X18" i="18"/>
  <c r="W18" i="18"/>
  <c r="V18" i="18"/>
  <c r="P18" i="18"/>
  <c r="O18" i="18"/>
  <c r="N18" i="18"/>
  <c r="M18" i="18"/>
  <c r="L18" i="18"/>
  <c r="K18" i="18"/>
  <c r="I18" i="18"/>
  <c r="G18" i="18"/>
  <c r="J13" i="18"/>
  <c r="E13" i="18"/>
  <c r="H13" i="18" s="1"/>
  <c r="J12" i="18"/>
  <c r="E12" i="18"/>
  <c r="H12" i="18" s="1"/>
  <c r="J11" i="18"/>
  <c r="E11" i="18"/>
  <c r="H11" i="18" s="1"/>
  <c r="J10" i="18"/>
  <c r="E10" i="18"/>
  <c r="H10" i="18" s="1"/>
  <c r="J7" i="18"/>
  <c r="E7" i="18"/>
  <c r="H7" i="18" s="1"/>
  <c r="E18" i="18" l="1"/>
  <c r="H18" i="18" s="1"/>
  <c r="Q32" i="18"/>
  <c r="Y32" i="18"/>
  <c r="J32" i="18"/>
  <c r="E32" i="18"/>
  <c r="D18" i="18" s="1"/>
  <c r="H44" i="18"/>
  <c r="Y44" i="18"/>
  <c r="Q51" i="18"/>
  <c r="Y51" i="18"/>
  <c r="H51" i="18"/>
  <c r="E51" i="18"/>
  <c r="Q44" i="18"/>
  <c r="E44" i="18"/>
  <c r="J44" i="18"/>
  <c r="Q18" i="18"/>
  <c r="I20" i="18"/>
  <c r="J18" i="18"/>
  <c r="M20" i="18"/>
  <c r="H32" i="18" l="1"/>
</calcChain>
</file>

<file path=xl/sharedStrings.xml><?xml version="1.0" encoding="utf-8"?>
<sst xmlns="http://schemas.openxmlformats.org/spreadsheetml/2006/main" count="394" uniqueCount="58">
  <si>
    <t>BYPASS</t>
  </si>
  <si>
    <t>NO SHOW</t>
  </si>
  <si>
    <t>DECLINE</t>
  </si>
  <si>
    <t>DIGITAL-only</t>
  </si>
  <si>
    <t>Stolen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</si>
  <si>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</si>
  <si>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</si>
  <si>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</si>
  <si>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</si>
  <si>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</si>
  <si>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</si>
  <si>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</si>
  <si>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</si>
  <si>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</si>
  <si>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>Ted</t>
  </si>
  <si>
    <t>Bart</t>
  </si>
  <si>
    <t xml:space="preserve">DIGITAL </t>
  </si>
  <si>
    <t>WALK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</si>
  <si>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</si>
  <si>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</si>
  <si>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</si>
  <si>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</si>
  <si>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Duplicates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</si>
  <si>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</si>
  <si>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-</t>
  </si>
  <si>
    <t>Brent</t>
  </si>
  <si>
    <t>Sherry</t>
  </si>
  <si>
    <t>pos 1</t>
  </si>
  <si>
    <t>pos 2</t>
  </si>
  <si>
    <t>vip</t>
  </si>
  <si>
    <t>Tim</t>
  </si>
  <si>
    <t>Kim</t>
  </si>
  <si>
    <t>Roger</t>
  </si>
  <si>
    <t>n/a</t>
  </si>
  <si>
    <t>Carrie</t>
  </si>
  <si>
    <t>NO CUSTOMERS</t>
  </si>
  <si>
    <t>Suzanne,Sherry</t>
  </si>
  <si>
    <t>Bart,</t>
  </si>
  <si>
    <t>KIm</t>
  </si>
  <si>
    <t>Maria(Jerry)</t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</si>
  <si>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>; 85 Ordered, 37 Printed</t>
    </r>
    <r>
      <rPr>
        <sz val="8"/>
        <rFont val="Calibri"/>
        <family val="2"/>
        <scheme val="minor"/>
      </rPr>
      <t xml:space="preserve"> [29d_9993 → website]</t>
    </r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</si>
  <si>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>; 30 Ordered, 27 Printed</t>
    </r>
    <r>
      <rPr>
        <sz val="8"/>
        <rFont val="Calibri"/>
        <family val="2"/>
        <scheme val="minor"/>
      </rPr>
      <t xml:space="preserve"> [29d_9996→ website]</t>
    </r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</si>
  <si>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 xml:space="preserve">; 17 Ordered, 12 Printed </t>
    </r>
    <r>
      <rPr>
        <sz val="8"/>
        <rFont val="Calibri"/>
        <family val="2"/>
        <scheme val="minor"/>
      </rPr>
      <t>[29d_0006 → website]</t>
    </r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</si>
  <si>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>; 56 Ordered, 40 Printed</t>
    </r>
    <r>
      <rPr>
        <sz val="8"/>
        <rFont val="Calibri"/>
        <family val="2"/>
        <scheme val="minor"/>
      </rPr>
      <t xml:space="preserve"> [29d_9998 → website]</t>
    </r>
  </si>
  <si>
    <r>
      <rPr>
        <b/>
        <i/>
        <sz val="8"/>
        <rFont val="Calibri"/>
        <family val="2"/>
        <scheme val="minor"/>
      </rPr>
      <t>Concourse Group Photo Op</t>
    </r>
    <r>
      <rPr>
        <b/>
        <sz val="8"/>
        <rFont val="Calibri"/>
        <family val="2"/>
        <scheme val="minor"/>
      </rPr>
      <t>; 40 Ordered, 42 Printed</t>
    </r>
    <r>
      <rPr>
        <sz val="8"/>
        <rFont val="Calibri"/>
        <family val="2"/>
        <scheme val="minor"/>
      </rPr>
      <t xml:space="preserve"> [29d_0010 → website]</t>
    </r>
  </si>
  <si>
    <r>
      <t xml:space="preserve">(request photo on the field)
</t>
    </r>
    <r>
      <rPr>
        <b/>
        <i/>
        <sz val="8"/>
        <rFont val="Calibri"/>
        <family val="2"/>
        <scheme val="minor"/>
      </rPr>
      <t>Star Photo Op</t>
    </r>
    <r>
      <rPr>
        <b/>
        <sz val="8"/>
        <rFont val="Calibri"/>
        <family val="2"/>
        <scheme val="minor"/>
      </rPr>
      <t xml:space="preserve">; 24 Ordered, 21 Printed </t>
    </r>
    <r>
      <rPr>
        <sz val="8"/>
        <rFont val="Calibri"/>
        <family val="2"/>
        <scheme val="minor"/>
      </rPr>
      <t>[30DC_3378 → Website]</t>
    </r>
  </si>
  <si>
    <t>Tour guide did not return.</t>
  </si>
  <si>
    <t xml:space="preserve"> 19 Printed; 9 Waste Sheets.
4 Bypass (4@2:00 [Roger]);  2 No-Show: 3 Decline, 0 Digital-only; 0 Stolen.</t>
  </si>
  <si>
    <t>AT&amp;T Stadium Tours 2023.11.01 DCR</t>
  </si>
  <si>
    <t># Rasters</t>
  </si>
  <si>
    <t>STAR</t>
  </si>
  <si>
    <r>
      <t xml:space="preserve">
</t>
    </r>
    <r>
      <rPr>
        <b/>
        <i/>
        <sz val="8"/>
        <rFont val="Calibri"/>
        <family val="2"/>
        <scheme val="minor"/>
      </rPr>
      <t>Star Photo Op</t>
    </r>
    <r>
      <rPr>
        <b/>
        <sz val="8"/>
        <rFont val="Calibri"/>
        <family val="2"/>
        <scheme val="minor"/>
      </rPr>
      <t xml:space="preserve">;  </t>
    </r>
    <r>
      <rPr>
        <sz val="8"/>
        <rFont val="Calibri"/>
        <family val="2"/>
        <scheme val="minor"/>
      </rPr>
      <t>[30DC → Website]</t>
    </r>
  </si>
  <si>
    <t>Total Rasters</t>
  </si>
  <si>
    <t>TOURS (SUBTOTALS)</t>
  </si>
  <si>
    <t>STAR (SUBTOTALS)</t>
  </si>
  <si>
    <t>TOTAL PRINTS (w duplicates)</t>
  </si>
  <si>
    <t>No shows for DCR</t>
  </si>
  <si>
    <t>(+1 for VIPs)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</si>
</sst>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1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8"/>
      <color theme="0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4" fillId="8" borderId="5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49" fontId="0" fillId="9" borderId="7" xfId="0" applyNumberForma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  <xf numFmtId="0" fontId="6" fillId="9" borderId="6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1" fontId="7" fillId="9" borderId="7" xfId="0" applyNumberFormat="1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/>
    </xf>
    <xf numFmtId="1" fontId="0" fillId="9" borderId="7" xfId="0" applyNumberFormat="1" applyFill="1" applyBorder="1" applyAlignment="1">
      <alignment horizontal="center" vertical="center"/>
    </xf>
    <xf numFmtId="1" fontId="0" fillId="9" borderId="10" xfId="0" applyNumberForma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49" fontId="0" fillId="9" borderId="19" xfId="0" applyNumberFormat="1" applyFill="1" applyBorder="1" applyAlignment="1">
      <alignment horizontal="center" vertical="center"/>
    </xf>
    <xf numFmtId="0" fontId="5" fillId="9" borderId="20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1" fontId="7" fillId="9" borderId="19" xfId="0" applyNumberFormat="1" applyFont="1" applyFill="1" applyBorder="1" applyAlignment="1">
      <alignment horizontal="center" vertical="center"/>
    </xf>
    <xf numFmtId="1" fontId="7" fillId="9" borderId="23" xfId="0" applyNumberFormat="1" applyFont="1" applyFill="1" applyBorder="1" applyAlignment="1">
      <alignment horizontal="center" vertical="center"/>
    </xf>
    <xf numFmtId="1" fontId="0" fillId="9" borderId="19" xfId="0" applyNumberFormat="1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11" borderId="28" xfId="0" applyFont="1" applyFill="1" applyBorder="1" applyAlignment="1">
      <alignment horizontal="center" vertical="center"/>
    </xf>
    <xf numFmtId="1" fontId="11" fillId="4" borderId="26" xfId="0" applyNumberFormat="1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1" fontId="11" fillId="4" borderId="29" xfId="0" applyNumberFormat="1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 textRotation="90"/>
    </xf>
    <xf numFmtId="0" fontId="2" fillId="11" borderId="2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4" borderId="19" xfId="0" applyFont="1" applyFill="1" applyBorder="1" applyAlignment="1">
      <alignment horizontal="center" vertical="center" textRotation="90"/>
    </xf>
    <xf numFmtId="0" fontId="2" fillId="5" borderId="22" xfId="0" applyFont="1" applyFill="1" applyBorder="1" applyAlignment="1">
      <alignment horizontal="center" vertical="center" textRotation="90"/>
    </xf>
    <xf numFmtId="0" fontId="2" fillId="4" borderId="23" xfId="0" applyFont="1" applyFill="1" applyBorder="1" applyAlignment="1">
      <alignment horizontal="center" vertical="center" textRotation="90"/>
    </xf>
    <xf numFmtId="0" fontId="2" fillId="6" borderId="19" xfId="0" applyFont="1" applyFill="1" applyBorder="1" applyAlignment="1">
      <alignment horizontal="center" vertical="center" textRotation="90"/>
    </xf>
    <xf numFmtId="0" fontId="2" fillId="7" borderId="20" xfId="0" applyFont="1" applyFill="1" applyBorder="1" applyAlignment="1">
      <alignment horizontal="center" vertical="center" textRotation="90"/>
    </xf>
    <xf numFmtId="0" fontId="4" fillId="8" borderId="24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" fontId="10" fillId="4" borderId="12" xfId="0" applyNumberFormat="1" applyFont="1" applyFill="1" applyBorder="1" applyAlignment="1">
      <alignment horizontal="center" vertical="center"/>
    </xf>
    <xf numFmtId="20" fontId="10" fillId="10" borderId="12" xfId="0" applyNumberFormat="1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vertical="center"/>
    </xf>
    <xf numFmtId="0" fontId="10" fillId="5" borderId="15" xfId="0" applyFont="1" applyFill="1" applyBorder="1" applyAlignment="1">
      <alignment horizontal="center" vertical="center"/>
    </xf>
    <xf numFmtId="1" fontId="10" fillId="4" borderId="16" xfId="0" applyNumberFormat="1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0" fillId="0" borderId="0" xfId="0" applyFont="1"/>
    <xf numFmtId="20" fontId="10" fillId="12" borderId="12" xfId="0" applyNumberFormat="1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vertical="center"/>
    </xf>
    <xf numFmtId="0" fontId="10" fillId="12" borderId="15" xfId="0" applyFont="1" applyFill="1" applyBorder="1" applyAlignment="1">
      <alignment horizontal="center" vertical="center"/>
    </xf>
    <xf numFmtId="0" fontId="10" fillId="12" borderId="13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1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textRotation="90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14" fillId="12" borderId="14" xfId="0" applyFont="1" applyFill="1" applyBorder="1" applyAlignment="1">
      <alignment horizontal="center" vertical="center"/>
    </xf>
    <xf numFmtId="0" fontId="14" fillId="12" borderId="15" xfId="0" applyFont="1" applyFill="1" applyBorder="1" applyAlignment="1">
      <alignment horizontal="center" vertical="center"/>
    </xf>
    <xf numFmtId="0" fontId="14" fillId="12" borderId="13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1" fontId="10" fillId="12" borderId="15" xfId="0" applyNumberFormat="1" applyFont="1" applyFill="1" applyBorder="1" applyAlignment="1">
      <alignment horizontal="center" vertical="center"/>
    </xf>
    <xf numFmtId="164" fontId="10" fillId="10" borderId="12" xfId="0" applyNumberFormat="1" applyFont="1" applyFill="1" applyBorder="1" applyAlignment="1">
      <alignment horizontal="center"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2" borderId="12" xfId="0" applyNumberFormat="1" applyFont="1" applyFill="1" applyBorder="1" applyAlignment="1">
      <alignment horizontal="center" vertical="center"/>
    </xf>
    <xf numFmtId="164" fontId="10" fillId="12" borderId="16" xfId="0" applyNumberFormat="1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20" fontId="10" fillId="8" borderId="12" xfId="0" applyNumberFormat="1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vertical="center"/>
    </xf>
    <xf numFmtId="164" fontId="10" fillId="8" borderId="12" xfId="0" applyNumberFormat="1" applyFont="1" applyFill="1" applyBorder="1" applyAlignment="1">
      <alignment horizontal="center" vertical="center"/>
    </xf>
    <xf numFmtId="164" fontId="10" fillId="8" borderId="16" xfId="0" applyNumberFormat="1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20" fontId="10" fillId="6" borderId="12" xfId="0" applyNumberFormat="1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vertical="center"/>
    </xf>
    <xf numFmtId="164" fontId="10" fillId="6" borderId="12" xfId="0" applyNumberFormat="1" applyFont="1" applyFill="1" applyBorder="1" applyAlignment="1">
      <alignment horizontal="center" vertical="center"/>
    </xf>
    <xf numFmtId="164" fontId="10" fillId="6" borderId="16" xfId="0" applyNumberFormat="1" applyFont="1" applyFill="1" applyBorder="1" applyAlignment="1">
      <alignment horizontal="center" vertical="center"/>
    </xf>
    <xf numFmtId="1" fontId="10" fillId="6" borderId="15" xfId="0" applyNumberFormat="1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8" borderId="32" xfId="0" applyFont="1" applyFill="1" applyBorder="1" applyAlignment="1">
      <alignment vertical="center" wrapText="1"/>
    </xf>
    <xf numFmtId="0" fontId="18" fillId="8" borderId="33" xfId="0" applyFont="1" applyFill="1" applyBorder="1" applyAlignment="1">
      <alignment vertical="center" wrapText="1"/>
    </xf>
    <xf numFmtId="0" fontId="18" fillId="8" borderId="18" xfId="0" applyFont="1" applyFill="1" applyBorder="1" applyAlignment="1">
      <alignment vertical="center" wrapText="1"/>
    </xf>
    <xf numFmtId="0" fontId="9" fillId="9" borderId="34" xfId="0" applyFont="1" applyFill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9" fillId="9" borderId="25" xfId="0" applyFont="1" applyFill="1" applyBorder="1" applyAlignment="1">
      <alignment vertical="center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9" fillId="10" borderId="31" xfId="0" applyFont="1" applyFill="1" applyBorder="1" applyAlignment="1">
      <alignment horizontal="left" vertical="top" wrapText="1"/>
    </xf>
    <xf numFmtId="0" fontId="18" fillId="6" borderId="32" xfId="0" applyFont="1" applyFill="1" applyBorder="1" applyAlignment="1">
      <alignment vertical="center" wrapText="1"/>
    </xf>
    <xf numFmtId="0" fontId="18" fillId="6" borderId="33" xfId="0" applyFont="1" applyFill="1" applyBorder="1" applyAlignment="1">
      <alignment vertical="center" wrapText="1"/>
    </xf>
    <xf numFmtId="0" fontId="18" fillId="6" borderId="18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center" vertical="center" textRotation="90"/>
    </xf>
    <xf numFmtId="0" fontId="2" fillId="0" borderId="3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9" fillId="9" borderId="32" xfId="0" applyFont="1" applyFill="1" applyBorder="1" applyAlignment="1">
      <alignment vertical="center"/>
    </xf>
    <xf numFmtId="0" fontId="9" fillId="9" borderId="33" xfId="0" applyFont="1" applyFill="1" applyBorder="1" applyAlignment="1">
      <alignment vertical="center"/>
    </xf>
    <xf numFmtId="0" fontId="9" fillId="9" borderId="18" xfId="0" applyFont="1" applyFill="1" applyBorder="1" applyAlignment="1">
      <alignment vertical="center"/>
    </xf>
    <xf numFmtId="0" fontId="18" fillId="10" borderId="32" xfId="0" applyFont="1" applyFill="1" applyBorder="1" applyAlignment="1">
      <alignment vertical="center" wrapText="1"/>
    </xf>
    <xf numFmtId="0" fontId="18" fillId="10" borderId="33" xfId="0" applyFont="1" applyFill="1" applyBorder="1" applyAlignment="1">
      <alignment vertical="center" wrapText="1"/>
    </xf>
    <xf numFmtId="0" fontId="18" fillId="10" borderId="18" xfId="0" applyFont="1" applyFill="1" applyBorder="1" applyAlignment="1">
      <alignment vertical="center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9" fillId="10" borderId="38" xfId="0" applyFont="1" applyFill="1" applyBorder="1" applyAlignment="1">
      <alignment horizontal="left" vertical="top" wrapText="1"/>
    </xf>
    <xf numFmtId="0" fontId="13" fillId="10" borderId="32" xfId="0" applyFont="1" applyFill="1" applyBorder="1" applyAlignment="1">
      <alignment vertical="center" wrapText="1"/>
    </xf>
    <xf numFmtId="0" fontId="13" fillId="10" borderId="33" xfId="0" applyFont="1" applyFill="1" applyBorder="1" applyAlignment="1">
      <alignment vertical="center" wrapText="1"/>
    </xf>
    <xf numFmtId="0" fontId="13" fillId="10" borderId="18" xfId="0" applyFont="1" applyFill="1" applyBorder="1" applyAlignment="1">
      <alignment vertical="center" wrapText="1"/>
    </xf>
    <xf numFmtId="0" fontId="18" fillId="12" borderId="32" xfId="0" applyFont="1" applyFill="1" applyBorder="1" applyAlignment="1">
      <alignment vertical="center" wrapText="1"/>
    </xf>
    <xf numFmtId="0" fontId="18" fillId="12" borderId="33" xfId="0" applyFont="1" applyFill="1" applyBorder="1" applyAlignment="1">
      <alignment vertical="center" wrapText="1"/>
    </xf>
    <xf numFmtId="0" fontId="18" fillId="12" borderId="1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5EA86-2C3A-42DC-A880-E96C4BB6DC2E}">
  <sheetPr>
    <tabColor rgb="FFFFFF00"/>
  </sheetPr>
  <dimension ref="A1:Z52"/>
  <sheetViews>
    <sheetView tabSelected="1" zoomScale="80" zoomScaleNormal="80" workbookViewId="0">
      <selection activeCell="Q12" sqref="Q12:U12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21.140625" style="61" customWidth="1"/>
    <col min="22" max="24" width="4.140625" style="81" bestFit="1" customWidth="1"/>
  </cols>
  <sheetData>
    <row r="1" spans="1:24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22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28" t="s">
        <v>13</v>
      </c>
      <c r="R1" s="129"/>
      <c r="S1" s="129"/>
      <c r="T1" s="129"/>
      <c r="U1" s="130"/>
      <c r="V1" s="80" t="s">
        <v>29</v>
      </c>
      <c r="W1" s="80" t="s">
        <v>27</v>
      </c>
      <c r="X1" s="80" t="s">
        <v>28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31"/>
      <c r="R2" s="132"/>
      <c r="S2" s="132"/>
      <c r="T2" s="132"/>
      <c r="U2" s="133"/>
    </row>
    <row r="3" spans="1:24" s="72" customFormat="1" ht="26.25" customHeight="1" x14ac:dyDescent="0.25">
      <c r="A3" s="95">
        <v>0.41666666666666669</v>
      </c>
      <c r="B3" s="96" t="s">
        <v>30</v>
      </c>
      <c r="C3" s="97">
        <v>0</v>
      </c>
      <c r="D3" s="98">
        <v>0</v>
      </c>
      <c r="E3" s="66">
        <v>0</v>
      </c>
      <c r="F3" s="99" t="s">
        <v>24</v>
      </c>
      <c r="G3" s="99" t="s">
        <v>24</v>
      </c>
      <c r="H3" s="70" t="s">
        <v>24</v>
      </c>
      <c r="I3" s="100" t="s">
        <v>24</v>
      </c>
      <c r="J3" s="71" t="s">
        <v>24</v>
      </c>
      <c r="K3" s="101" t="s">
        <v>24</v>
      </c>
      <c r="L3" s="102" t="s">
        <v>24</v>
      </c>
      <c r="M3" s="99" t="s">
        <v>24</v>
      </c>
      <c r="N3" s="99" t="s">
        <v>24</v>
      </c>
      <c r="O3" s="99" t="s">
        <v>24</v>
      </c>
      <c r="P3" s="101" t="s">
        <v>24</v>
      </c>
      <c r="Q3" s="116" t="s">
        <v>35</v>
      </c>
      <c r="R3" s="117"/>
      <c r="S3" s="117"/>
      <c r="T3" s="117"/>
      <c r="U3" s="118"/>
      <c r="V3" s="82" t="s">
        <v>24</v>
      </c>
      <c r="W3" s="82"/>
      <c r="X3" s="82"/>
    </row>
    <row r="4" spans="1:24" s="72" customFormat="1" ht="26.25" customHeight="1" x14ac:dyDescent="0.25">
      <c r="A4" s="73">
        <v>0.41666666666666669</v>
      </c>
      <c r="B4" s="74" t="s">
        <v>36</v>
      </c>
      <c r="C4" s="92">
        <v>9990</v>
      </c>
      <c r="D4" s="93">
        <v>9993</v>
      </c>
      <c r="E4" s="66">
        <f t="shared" ref="E4:E5" si="0">IF(ISBLANK(C4),0,(D4-C4+1))</f>
        <v>4</v>
      </c>
      <c r="F4" s="89">
        <v>4</v>
      </c>
      <c r="G4" s="75">
        <v>0</v>
      </c>
      <c r="H4" s="70" t="s">
        <v>24</v>
      </c>
      <c r="I4" s="79" t="s">
        <v>24</v>
      </c>
      <c r="J4" s="71" t="s">
        <v>24</v>
      </c>
      <c r="K4" s="76" t="s">
        <v>24</v>
      </c>
      <c r="L4" s="85" t="s">
        <v>24</v>
      </c>
      <c r="M4" s="86" t="s">
        <v>24</v>
      </c>
      <c r="N4" s="86" t="s">
        <v>24</v>
      </c>
      <c r="O4" s="86" t="s">
        <v>24</v>
      </c>
      <c r="P4" s="87" t="s">
        <v>24</v>
      </c>
      <c r="Q4" s="143" t="s">
        <v>40</v>
      </c>
      <c r="R4" s="144"/>
      <c r="S4" s="144"/>
      <c r="T4" s="144"/>
      <c r="U4" s="145"/>
      <c r="V4" s="82">
        <v>85</v>
      </c>
      <c r="W4" s="82" t="s">
        <v>24</v>
      </c>
      <c r="X4" s="82" t="s">
        <v>24</v>
      </c>
    </row>
    <row r="5" spans="1:24" s="72" customFormat="1" ht="26.25" customHeight="1" x14ac:dyDescent="0.25">
      <c r="A5" s="73">
        <v>0.4375</v>
      </c>
      <c r="B5" s="74" t="s">
        <v>25</v>
      </c>
      <c r="C5" s="92">
        <v>9994</v>
      </c>
      <c r="D5" s="93">
        <v>9996</v>
      </c>
      <c r="E5" s="66">
        <f t="shared" si="0"/>
        <v>3</v>
      </c>
      <c r="F5" s="89">
        <v>3</v>
      </c>
      <c r="G5" s="75">
        <v>0</v>
      </c>
      <c r="H5" s="70" t="s">
        <v>24</v>
      </c>
      <c r="I5" s="79" t="s">
        <v>24</v>
      </c>
      <c r="J5" s="71" t="s">
        <v>24</v>
      </c>
      <c r="K5" s="76" t="s">
        <v>24</v>
      </c>
      <c r="L5" s="85" t="s">
        <v>24</v>
      </c>
      <c r="M5" s="86" t="s">
        <v>24</v>
      </c>
      <c r="N5" s="86" t="s">
        <v>24</v>
      </c>
      <c r="O5" s="86" t="s">
        <v>24</v>
      </c>
      <c r="P5" s="87" t="s">
        <v>24</v>
      </c>
      <c r="Q5" s="143" t="s">
        <v>41</v>
      </c>
      <c r="R5" s="144"/>
      <c r="S5" s="144"/>
      <c r="T5" s="144"/>
      <c r="U5" s="145"/>
      <c r="V5" s="82">
        <v>30</v>
      </c>
      <c r="W5" s="82" t="s">
        <v>24</v>
      </c>
      <c r="X5" s="82" t="s">
        <v>24</v>
      </c>
    </row>
    <row r="6" spans="1:24" s="72" customFormat="1" ht="26.25" customHeight="1" x14ac:dyDescent="0.25">
      <c r="A6" s="73">
        <v>0.4375</v>
      </c>
      <c r="B6" s="74" t="s">
        <v>34</v>
      </c>
      <c r="C6" s="92">
        <v>2</v>
      </c>
      <c r="D6" s="93">
        <v>6</v>
      </c>
      <c r="E6" s="66">
        <f>IF(ISBLANK(C6),0,(D6-C6+1))</f>
        <v>5</v>
      </c>
      <c r="F6" s="89">
        <v>5</v>
      </c>
      <c r="G6" s="75">
        <v>0</v>
      </c>
      <c r="H6" s="70" t="s">
        <v>24</v>
      </c>
      <c r="I6" s="79" t="s">
        <v>24</v>
      </c>
      <c r="J6" s="71" t="s">
        <v>24</v>
      </c>
      <c r="K6" s="76" t="s">
        <v>24</v>
      </c>
      <c r="L6" s="85" t="s">
        <v>24</v>
      </c>
      <c r="M6" s="86" t="s">
        <v>24</v>
      </c>
      <c r="N6" s="86" t="s">
        <v>24</v>
      </c>
      <c r="O6" s="86" t="s">
        <v>24</v>
      </c>
      <c r="P6" s="87" t="s">
        <v>24</v>
      </c>
      <c r="Q6" s="143" t="s">
        <v>42</v>
      </c>
      <c r="R6" s="144"/>
      <c r="S6" s="144"/>
      <c r="T6" s="144"/>
      <c r="U6" s="145"/>
      <c r="V6" s="82">
        <v>17</v>
      </c>
      <c r="W6" s="82" t="s">
        <v>24</v>
      </c>
      <c r="X6" s="82" t="s">
        <v>24</v>
      </c>
    </row>
    <row r="7" spans="1:24" s="72" customFormat="1" ht="26.25" customHeight="1" x14ac:dyDescent="0.25">
      <c r="A7" s="67">
        <v>0.45833333333333331</v>
      </c>
      <c r="B7" s="68" t="s">
        <v>31</v>
      </c>
      <c r="C7" s="90">
        <v>3108</v>
      </c>
      <c r="D7" s="91">
        <v>3111</v>
      </c>
      <c r="E7" s="66">
        <f t="shared" ref="E7:E16" si="1">IF(ISBLANK(C7),0,(D7-C7+1))</f>
        <v>4</v>
      </c>
      <c r="F7" s="69">
        <v>2</v>
      </c>
      <c r="G7" s="69">
        <v>0</v>
      </c>
      <c r="H7" s="70">
        <f t="shared" ref="H7" si="2">E7-G7-F7</f>
        <v>2</v>
      </c>
      <c r="I7" s="77">
        <v>2</v>
      </c>
      <c r="J7" s="71">
        <f t="shared" ref="J7:J10" si="3">I7-SUM(L7:P7,K7)</f>
        <v>0</v>
      </c>
      <c r="K7" s="78">
        <v>2</v>
      </c>
      <c r="L7" s="62">
        <v>0</v>
      </c>
      <c r="M7" s="64">
        <v>0</v>
      </c>
      <c r="N7" s="64">
        <v>0</v>
      </c>
      <c r="O7" s="64">
        <v>0</v>
      </c>
      <c r="P7" s="65">
        <v>0</v>
      </c>
      <c r="Q7" s="134"/>
      <c r="R7" s="135"/>
      <c r="S7" s="135"/>
      <c r="T7" s="135"/>
      <c r="U7" s="136"/>
      <c r="V7" s="82" t="s">
        <v>24</v>
      </c>
      <c r="W7" s="82">
        <v>2</v>
      </c>
      <c r="X7" s="82">
        <v>0</v>
      </c>
    </row>
    <row r="8" spans="1:24" s="72" customFormat="1" ht="26.25" customHeight="1" x14ac:dyDescent="0.25">
      <c r="A8" s="73">
        <v>0.45833333333333331</v>
      </c>
      <c r="B8" s="74" t="s">
        <v>37</v>
      </c>
      <c r="C8" s="92">
        <v>9997</v>
      </c>
      <c r="D8" s="93">
        <v>9999</v>
      </c>
      <c r="E8" s="66">
        <f t="shared" si="1"/>
        <v>3</v>
      </c>
      <c r="F8" s="89">
        <v>3</v>
      </c>
      <c r="G8" s="75">
        <v>0</v>
      </c>
      <c r="H8" s="70" t="s">
        <v>24</v>
      </c>
      <c r="I8" s="79" t="s">
        <v>24</v>
      </c>
      <c r="J8" s="71" t="s">
        <v>24</v>
      </c>
      <c r="K8" s="76" t="s">
        <v>24</v>
      </c>
      <c r="L8" s="85" t="s">
        <v>24</v>
      </c>
      <c r="M8" s="86" t="s">
        <v>24</v>
      </c>
      <c r="N8" s="86" t="s">
        <v>24</v>
      </c>
      <c r="O8" s="86" t="s">
        <v>24</v>
      </c>
      <c r="P8" s="87" t="s">
        <v>24</v>
      </c>
      <c r="Q8" s="143" t="s">
        <v>43</v>
      </c>
      <c r="R8" s="144"/>
      <c r="S8" s="144"/>
      <c r="T8" s="144"/>
      <c r="U8" s="145"/>
      <c r="V8" s="82">
        <v>56</v>
      </c>
      <c r="W8" s="82" t="s">
        <v>24</v>
      </c>
      <c r="X8" s="82" t="s">
        <v>24</v>
      </c>
    </row>
    <row r="9" spans="1:24" s="72" customFormat="1" ht="26.25" customHeight="1" x14ac:dyDescent="0.25">
      <c r="A9" s="95">
        <v>0.5</v>
      </c>
      <c r="B9" s="96" t="s">
        <v>26</v>
      </c>
      <c r="C9" s="97">
        <v>0</v>
      </c>
      <c r="D9" s="98">
        <v>0</v>
      </c>
      <c r="E9" s="66">
        <v>0</v>
      </c>
      <c r="F9" s="99" t="s">
        <v>24</v>
      </c>
      <c r="G9" s="99" t="s">
        <v>24</v>
      </c>
      <c r="H9" s="70" t="s">
        <v>24</v>
      </c>
      <c r="I9" s="100" t="s">
        <v>24</v>
      </c>
      <c r="J9" s="71" t="s">
        <v>24</v>
      </c>
      <c r="K9" s="101" t="s">
        <v>24</v>
      </c>
      <c r="L9" s="102" t="s">
        <v>24</v>
      </c>
      <c r="M9" s="99" t="s">
        <v>24</v>
      </c>
      <c r="N9" s="99" t="s">
        <v>24</v>
      </c>
      <c r="O9" s="99" t="s">
        <v>24</v>
      </c>
      <c r="P9" s="101" t="s">
        <v>24</v>
      </c>
      <c r="Q9" s="116" t="s">
        <v>35</v>
      </c>
      <c r="R9" s="117"/>
      <c r="S9" s="117"/>
      <c r="T9" s="117"/>
      <c r="U9" s="118"/>
      <c r="V9" s="82" t="s">
        <v>24</v>
      </c>
      <c r="W9" s="82" t="s">
        <v>24</v>
      </c>
      <c r="X9" s="82" t="s">
        <v>24</v>
      </c>
    </row>
    <row r="10" spans="1:24" s="72" customFormat="1" ht="26.25" customHeight="1" x14ac:dyDescent="0.25">
      <c r="A10" s="67">
        <v>4.1666666666666664E-2</v>
      </c>
      <c r="B10" s="68" t="s">
        <v>15</v>
      </c>
      <c r="C10" s="90">
        <v>3112</v>
      </c>
      <c r="D10" s="91">
        <v>3112</v>
      </c>
      <c r="E10" s="66">
        <f t="shared" si="1"/>
        <v>1</v>
      </c>
      <c r="F10" s="69">
        <v>0</v>
      </c>
      <c r="G10" s="69">
        <v>0</v>
      </c>
      <c r="H10" s="70">
        <f>E10-G10-F10</f>
        <v>1</v>
      </c>
      <c r="I10" s="77">
        <v>1</v>
      </c>
      <c r="J10" s="71">
        <f t="shared" si="3"/>
        <v>0</v>
      </c>
      <c r="K10" s="78">
        <v>0</v>
      </c>
      <c r="L10" s="62">
        <v>0</v>
      </c>
      <c r="M10" s="64">
        <v>0</v>
      </c>
      <c r="N10" s="64">
        <v>1</v>
      </c>
      <c r="O10" s="64">
        <v>0</v>
      </c>
      <c r="P10" s="65">
        <v>0</v>
      </c>
      <c r="Q10" s="134"/>
      <c r="R10" s="135"/>
      <c r="S10" s="135"/>
      <c r="T10" s="135"/>
      <c r="U10" s="136"/>
      <c r="V10" s="82" t="s">
        <v>24</v>
      </c>
      <c r="W10" s="82">
        <v>0</v>
      </c>
      <c r="X10" s="82">
        <v>0</v>
      </c>
    </row>
    <row r="11" spans="1:24" s="72" customFormat="1" ht="26.25" customHeight="1" x14ac:dyDescent="0.25">
      <c r="A11" s="67">
        <v>8.3333333333333329E-2</v>
      </c>
      <c r="B11" s="68" t="s">
        <v>32</v>
      </c>
      <c r="C11" s="90">
        <v>3113</v>
      </c>
      <c r="D11" s="91">
        <v>3116</v>
      </c>
      <c r="E11" s="66">
        <f t="shared" si="1"/>
        <v>4</v>
      </c>
      <c r="F11" s="69">
        <v>0</v>
      </c>
      <c r="G11" s="69">
        <v>0</v>
      </c>
      <c r="H11" s="70">
        <f t="shared" ref="H11:H13" si="4">E11-G11-F11</f>
        <v>4</v>
      </c>
      <c r="I11" s="77">
        <v>4</v>
      </c>
      <c r="J11" s="71">
        <f>I11-SUM(L11:P11,K11)</f>
        <v>0</v>
      </c>
      <c r="K11" s="94">
        <v>0</v>
      </c>
      <c r="L11" s="63">
        <v>4</v>
      </c>
      <c r="M11" s="64">
        <v>0</v>
      </c>
      <c r="N11" s="64">
        <v>0</v>
      </c>
      <c r="O11" s="64">
        <v>0</v>
      </c>
      <c r="P11" s="65">
        <v>0</v>
      </c>
      <c r="Q11" s="140" t="s">
        <v>46</v>
      </c>
      <c r="R11" s="141"/>
      <c r="S11" s="141"/>
      <c r="T11" s="141"/>
      <c r="U11" s="142"/>
      <c r="V11" s="82" t="s">
        <v>24</v>
      </c>
      <c r="W11" s="82">
        <v>0</v>
      </c>
      <c r="X11" s="82">
        <v>0</v>
      </c>
    </row>
    <row r="12" spans="1:24" s="72" customFormat="1" ht="26.25" customHeight="1" x14ac:dyDescent="0.25">
      <c r="A12" s="67">
        <v>0.125</v>
      </c>
      <c r="B12" s="68" t="s">
        <v>38</v>
      </c>
      <c r="C12" s="90">
        <v>3117</v>
      </c>
      <c r="D12" s="91">
        <v>3127</v>
      </c>
      <c r="E12" s="66">
        <f t="shared" si="1"/>
        <v>11</v>
      </c>
      <c r="F12" s="69">
        <v>0</v>
      </c>
      <c r="G12" s="69">
        <v>3</v>
      </c>
      <c r="H12" s="70">
        <f t="shared" si="4"/>
        <v>8</v>
      </c>
      <c r="I12" s="77">
        <v>8</v>
      </c>
      <c r="J12" s="71">
        <f>I12-SUM(L12:P12,K12)</f>
        <v>0</v>
      </c>
      <c r="K12" s="78">
        <v>6</v>
      </c>
      <c r="L12" s="62">
        <v>0</v>
      </c>
      <c r="M12" s="64">
        <v>0</v>
      </c>
      <c r="N12" s="64">
        <v>2</v>
      </c>
      <c r="O12" s="64">
        <v>0</v>
      </c>
      <c r="P12" s="65">
        <v>0</v>
      </c>
      <c r="Q12" s="134"/>
      <c r="R12" s="135"/>
      <c r="S12" s="135"/>
      <c r="T12" s="135"/>
      <c r="U12" s="136"/>
      <c r="V12" s="82" t="s">
        <v>24</v>
      </c>
      <c r="W12" s="82">
        <v>6</v>
      </c>
      <c r="X12" s="82">
        <v>0</v>
      </c>
    </row>
    <row r="13" spans="1:24" s="72" customFormat="1" ht="26.25" customHeight="1" x14ac:dyDescent="0.25">
      <c r="A13" s="67">
        <v>0.16666666666666666</v>
      </c>
      <c r="B13" s="68" t="s">
        <v>32</v>
      </c>
      <c r="C13" s="90">
        <v>3128</v>
      </c>
      <c r="D13" s="91">
        <v>3131</v>
      </c>
      <c r="E13" s="66">
        <f t="shared" si="1"/>
        <v>4</v>
      </c>
      <c r="F13" s="69">
        <v>0</v>
      </c>
      <c r="G13" s="69">
        <v>0</v>
      </c>
      <c r="H13" s="70">
        <f t="shared" si="4"/>
        <v>4</v>
      </c>
      <c r="I13" s="77">
        <v>4</v>
      </c>
      <c r="J13" s="71">
        <f t="shared" ref="J13" si="5">I13-SUM(L13:P13,K13)</f>
        <v>0</v>
      </c>
      <c r="K13" s="78">
        <v>2</v>
      </c>
      <c r="L13" s="62">
        <v>0</v>
      </c>
      <c r="M13" s="64">
        <v>2</v>
      </c>
      <c r="N13" s="64">
        <v>0</v>
      </c>
      <c r="O13" s="64">
        <v>0</v>
      </c>
      <c r="P13" s="65">
        <v>0</v>
      </c>
      <c r="Q13" s="134"/>
      <c r="R13" s="135"/>
      <c r="S13" s="135"/>
      <c r="T13" s="135"/>
      <c r="U13" s="136"/>
      <c r="V13" s="82" t="s">
        <v>24</v>
      </c>
      <c r="W13" s="82">
        <v>2</v>
      </c>
      <c r="X13" s="82">
        <v>0</v>
      </c>
    </row>
    <row r="14" spans="1:24" s="72" customFormat="1" ht="26.25" customHeight="1" x14ac:dyDescent="0.25">
      <c r="A14" s="73">
        <v>0.16666666666666666</v>
      </c>
      <c r="B14" s="74" t="s">
        <v>39</v>
      </c>
      <c r="C14" s="92">
        <v>7</v>
      </c>
      <c r="D14" s="93">
        <v>10</v>
      </c>
      <c r="E14" s="66">
        <f t="shared" si="1"/>
        <v>4</v>
      </c>
      <c r="F14" s="89">
        <v>4</v>
      </c>
      <c r="G14" s="75">
        <v>0</v>
      </c>
      <c r="H14" s="70" t="s">
        <v>24</v>
      </c>
      <c r="I14" s="79" t="s">
        <v>24</v>
      </c>
      <c r="J14" s="71" t="s">
        <v>24</v>
      </c>
      <c r="K14" s="76" t="s">
        <v>24</v>
      </c>
      <c r="L14" s="85" t="s">
        <v>24</v>
      </c>
      <c r="M14" s="86" t="s">
        <v>24</v>
      </c>
      <c r="N14" s="86" t="s">
        <v>24</v>
      </c>
      <c r="O14" s="86" t="s">
        <v>24</v>
      </c>
      <c r="P14" s="87" t="s">
        <v>24</v>
      </c>
      <c r="Q14" s="143" t="s">
        <v>44</v>
      </c>
      <c r="R14" s="144"/>
      <c r="S14" s="144"/>
      <c r="T14" s="144"/>
      <c r="U14" s="145"/>
      <c r="V14" s="82">
        <v>40</v>
      </c>
      <c r="W14" s="82" t="s">
        <v>24</v>
      </c>
      <c r="X14" s="82" t="s">
        <v>24</v>
      </c>
    </row>
    <row r="15" spans="1:24" s="72" customFormat="1" ht="26.25" customHeight="1" x14ac:dyDescent="0.25">
      <c r="A15" s="73">
        <v>0.20833333333333334</v>
      </c>
      <c r="B15" s="74" t="s">
        <v>14</v>
      </c>
      <c r="C15" s="92">
        <v>3376</v>
      </c>
      <c r="D15" s="93">
        <v>3380</v>
      </c>
      <c r="E15" s="66">
        <f t="shared" si="1"/>
        <v>5</v>
      </c>
      <c r="F15" s="89">
        <v>5</v>
      </c>
      <c r="G15" s="75">
        <v>0</v>
      </c>
      <c r="H15" s="70" t="s">
        <v>24</v>
      </c>
      <c r="I15" s="79" t="s">
        <v>24</v>
      </c>
      <c r="J15" s="71" t="s">
        <v>24</v>
      </c>
      <c r="K15" s="76" t="s">
        <v>24</v>
      </c>
      <c r="L15" s="85" t="s">
        <v>24</v>
      </c>
      <c r="M15" s="86" t="s">
        <v>24</v>
      </c>
      <c r="N15" s="86" t="s">
        <v>24</v>
      </c>
      <c r="O15" s="86" t="s">
        <v>24</v>
      </c>
      <c r="P15" s="87" t="s">
        <v>24</v>
      </c>
      <c r="Q15" s="143" t="s">
        <v>45</v>
      </c>
      <c r="R15" s="144"/>
      <c r="S15" s="144"/>
      <c r="T15" s="144"/>
      <c r="U15" s="145"/>
      <c r="V15" s="82">
        <v>24</v>
      </c>
      <c r="W15" s="82" t="s">
        <v>24</v>
      </c>
      <c r="X15" s="82" t="s">
        <v>24</v>
      </c>
    </row>
    <row r="16" spans="1:24" s="72" customFormat="1" ht="26.25" customHeight="1" x14ac:dyDescent="0.25">
      <c r="A16" s="104" t="s">
        <v>33</v>
      </c>
      <c r="B16" s="105" t="s">
        <v>50</v>
      </c>
      <c r="C16" s="106">
        <v>3357</v>
      </c>
      <c r="D16" s="107">
        <v>3376</v>
      </c>
      <c r="E16" s="66">
        <f t="shared" si="1"/>
        <v>20</v>
      </c>
      <c r="F16" s="108">
        <v>20</v>
      </c>
      <c r="G16" s="109">
        <v>0</v>
      </c>
      <c r="H16" s="70">
        <f>E16-F16-G16</f>
        <v>0</v>
      </c>
      <c r="I16" s="110" t="s">
        <v>24</v>
      </c>
      <c r="J16" s="71" t="s">
        <v>24</v>
      </c>
      <c r="K16" s="111" t="s">
        <v>24</v>
      </c>
      <c r="L16" s="112" t="s">
        <v>24</v>
      </c>
      <c r="M16" s="113" t="s">
        <v>24</v>
      </c>
      <c r="N16" s="113" t="s">
        <v>24</v>
      </c>
      <c r="O16" s="113" t="s">
        <v>24</v>
      </c>
      <c r="P16" s="114" t="s">
        <v>24</v>
      </c>
      <c r="Q16" s="125" t="s">
        <v>51</v>
      </c>
      <c r="R16" s="126"/>
      <c r="S16" s="126"/>
      <c r="T16" s="126"/>
      <c r="U16" s="127"/>
      <c r="V16" s="82"/>
      <c r="W16" s="82" t="s">
        <v>24</v>
      </c>
      <c r="X16" s="82" t="s">
        <v>24</v>
      </c>
    </row>
    <row r="17" spans="1:26" ht="7.5" customHeight="1" thickBot="1" x14ac:dyDescent="0.3">
      <c r="A17" s="26"/>
      <c r="B17" s="27"/>
      <c r="C17" s="31"/>
      <c r="D17" s="32"/>
      <c r="E17" s="33">
        <v>0</v>
      </c>
      <c r="F17" s="29"/>
      <c r="G17" s="29"/>
      <c r="H17" s="34">
        <v>0</v>
      </c>
      <c r="I17" s="35"/>
      <c r="J17" s="37"/>
      <c r="K17" s="36"/>
      <c r="L17" s="28"/>
      <c r="M17" s="29"/>
      <c r="N17" s="29"/>
      <c r="O17" s="29"/>
      <c r="P17" s="30"/>
      <c r="Q17" s="119"/>
      <c r="R17" s="120"/>
      <c r="S17" s="120"/>
      <c r="T17" s="120"/>
      <c r="U17" s="121"/>
    </row>
    <row r="18" spans="1:26" s="38" customFormat="1" ht="30.75" customHeight="1" x14ac:dyDescent="0.25">
      <c r="B18" s="39"/>
      <c r="C18" s="103" t="s">
        <v>52</v>
      </c>
      <c r="D18" s="84">
        <f>E32+H44+H51</f>
        <v>50</v>
      </c>
      <c r="E18" s="43">
        <f>SUM(E2:E17)</f>
        <v>68</v>
      </c>
      <c r="F18" s="44">
        <f>SUM(F2:F17)</f>
        <v>46</v>
      </c>
      <c r="G18" s="44">
        <f>SUM(G2:G17)</f>
        <v>3</v>
      </c>
      <c r="H18" s="45">
        <f>E18-F18-G18</f>
        <v>19</v>
      </c>
      <c r="I18" s="46">
        <f t="shared" ref="I18:P18" si="6">SUM(I2:I17)</f>
        <v>19</v>
      </c>
      <c r="J18" s="48">
        <f t="shared" si="6"/>
        <v>0</v>
      </c>
      <c r="K18" s="47">
        <f t="shared" si="6"/>
        <v>10</v>
      </c>
      <c r="L18" s="40">
        <f t="shared" si="6"/>
        <v>4</v>
      </c>
      <c r="M18" s="41">
        <f t="shared" si="6"/>
        <v>2</v>
      </c>
      <c r="N18" s="41">
        <f t="shared" si="6"/>
        <v>3</v>
      </c>
      <c r="O18" s="41">
        <f t="shared" si="6"/>
        <v>0</v>
      </c>
      <c r="P18" s="41">
        <f t="shared" si="6"/>
        <v>0</v>
      </c>
      <c r="Q18" s="42">
        <f>SUM(L18:P18)</f>
        <v>9</v>
      </c>
      <c r="R18" s="137" t="s">
        <v>48</v>
      </c>
      <c r="S18" s="138"/>
      <c r="T18" s="138"/>
      <c r="U18" s="139"/>
      <c r="V18" s="103">
        <f>SUM(V2:V15)</f>
        <v>252</v>
      </c>
      <c r="W18" s="83">
        <f>SUM(W2:W17)</f>
        <v>10</v>
      </c>
      <c r="X18" s="83">
        <f>SUM(X2:X17)</f>
        <v>0</v>
      </c>
      <c r="Y18" s="88">
        <f>SUM(W18:X18)</f>
        <v>10</v>
      </c>
      <c r="Z18" s="115" t="s">
        <v>57</v>
      </c>
    </row>
    <row r="19" spans="1:26" ht="127.5" thickBot="1" x14ac:dyDescent="0.3">
      <c r="E19" s="53" t="s">
        <v>19</v>
      </c>
      <c r="F19" s="54" t="s">
        <v>20</v>
      </c>
      <c r="G19" s="54" t="s">
        <v>23</v>
      </c>
      <c r="H19" s="55" t="s">
        <v>9</v>
      </c>
      <c r="I19" s="56" t="s">
        <v>21</v>
      </c>
      <c r="J19" s="58" t="s">
        <v>12</v>
      </c>
      <c r="K19" s="57" t="s">
        <v>11</v>
      </c>
      <c r="L19" s="49" t="s">
        <v>0</v>
      </c>
      <c r="M19" s="50" t="s">
        <v>1</v>
      </c>
      <c r="N19" s="50" t="s">
        <v>2</v>
      </c>
      <c r="O19" s="50" t="s">
        <v>16</v>
      </c>
      <c r="P19" s="50" t="s">
        <v>17</v>
      </c>
      <c r="Q19" s="51" t="s">
        <v>18</v>
      </c>
      <c r="R19" s="122" t="s">
        <v>47</v>
      </c>
      <c r="S19" s="123"/>
      <c r="T19" s="123"/>
      <c r="U19" s="124"/>
    </row>
    <row r="20" spans="1:26" s="52" customFormat="1" x14ac:dyDescent="0.25">
      <c r="A20"/>
      <c r="B20" s="1"/>
      <c r="H20" s="83" t="s">
        <v>55</v>
      </c>
      <c r="I20" s="59">
        <f>I18+G18</f>
        <v>22</v>
      </c>
      <c r="J20" s="38"/>
      <c r="K20" s="60"/>
      <c r="M20" s="52">
        <f>L18+M18</f>
        <v>6</v>
      </c>
      <c r="N20" s="52" t="s">
        <v>56</v>
      </c>
      <c r="Q20" s="61"/>
      <c r="R20" s="61"/>
      <c r="S20" s="61"/>
      <c r="T20" s="61"/>
      <c r="U20" s="61"/>
      <c r="V20" s="81"/>
      <c r="W20" s="81"/>
      <c r="X20" s="81"/>
    </row>
    <row r="21" spans="1:26" s="52" customFormat="1" ht="15.75" thickBot="1" x14ac:dyDescent="0.3">
      <c r="A21" t="s">
        <v>53</v>
      </c>
      <c r="B21" s="1"/>
      <c r="I21" s="59"/>
      <c r="J21" s="38"/>
      <c r="K21" s="60"/>
      <c r="Q21" s="61"/>
      <c r="R21" s="61"/>
      <c r="S21" s="61"/>
      <c r="T21" s="61"/>
      <c r="U21" s="61"/>
      <c r="V21" s="81"/>
      <c r="W21" s="81"/>
      <c r="X21" s="81"/>
    </row>
    <row r="22" spans="1:26" s="13" customFormat="1" ht="68.25" x14ac:dyDescent="0.25">
      <c r="A22"/>
      <c r="B22" s="1"/>
      <c r="C22" s="5" t="s">
        <v>5</v>
      </c>
      <c r="D22" s="6" t="s">
        <v>6</v>
      </c>
      <c r="E22" s="7" t="s">
        <v>7</v>
      </c>
      <c r="F22" s="8" t="s">
        <v>8</v>
      </c>
      <c r="G22" s="8" t="s">
        <v>22</v>
      </c>
      <c r="H22" s="9" t="s">
        <v>9</v>
      </c>
      <c r="I22" s="10" t="s">
        <v>10</v>
      </c>
      <c r="J22" s="12" t="s">
        <v>12</v>
      </c>
      <c r="K22" s="11" t="s">
        <v>11</v>
      </c>
      <c r="L22" s="2" t="s">
        <v>0</v>
      </c>
      <c r="M22" s="3" t="s">
        <v>1</v>
      </c>
      <c r="N22" s="3" t="s">
        <v>2</v>
      </c>
      <c r="O22" s="3" t="s">
        <v>3</v>
      </c>
      <c r="P22" s="4" t="s">
        <v>4</v>
      </c>
      <c r="Q22" s="128" t="s">
        <v>13</v>
      </c>
      <c r="R22" s="129"/>
      <c r="S22" s="129"/>
      <c r="T22" s="129"/>
      <c r="U22" s="130"/>
      <c r="V22" s="80" t="s">
        <v>29</v>
      </c>
      <c r="W22" s="80" t="s">
        <v>27</v>
      </c>
      <c r="X22" s="80" t="s">
        <v>28</v>
      </c>
    </row>
    <row r="23" spans="1:26" ht="7.5" customHeight="1" x14ac:dyDescent="0.25">
      <c r="A23" s="14"/>
      <c r="B23" s="15"/>
      <c r="C23" s="19"/>
      <c r="D23" s="20"/>
      <c r="E23" s="21">
        <v>0</v>
      </c>
      <c r="F23" s="17"/>
      <c r="G23" s="17"/>
      <c r="H23" s="22">
        <v>0</v>
      </c>
      <c r="I23" s="23"/>
      <c r="J23" s="25"/>
      <c r="K23" s="24"/>
      <c r="L23" s="16"/>
      <c r="M23" s="17"/>
      <c r="N23" s="17"/>
      <c r="O23" s="17"/>
      <c r="P23" s="18"/>
      <c r="Q23" s="131"/>
      <c r="R23" s="132"/>
      <c r="S23" s="132"/>
      <c r="T23" s="132"/>
      <c r="U23" s="133"/>
    </row>
    <row r="24" spans="1:26" s="72" customFormat="1" ht="26.25" customHeight="1" x14ac:dyDescent="0.25">
      <c r="A24" s="95">
        <v>0.41666666666666669</v>
      </c>
      <c r="B24" s="96" t="s">
        <v>30</v>
      </c>
      <c r="C24" s="97">
        <v>0</v>
      </c>
      <c r="D24" s="98">
        <v>0</v>
      </c>
      <c r="E24" s="66">
        <v>0</v>
      </c>
      <c r="F24" s="99" t="s">
        <v>24</v>
      </c>
      <c r="G24" s="99" t="s">
        <v>24</v>
      </c>
      <c r="H24" s="70" t="s">
        <v>24</v>
      </c>
      <c r="I24" s="100" t="s">
        <v>24</v>
      </c>
      <c r="J24" s="71" t="s">
        <v>24</v>
      </c>
      <c r="K24" s="101" t="s">
        <v>24</v>
      </c>
      <c r="L24" s="102" t="s">
        <v>24</v>
      </c>
      <c r="M24" s="99" t="s">
        <v>24</v>
      </c>
      <c r="N24" s="99" t="s">
        <v>24</v>
      </c>
      <c r="O24" s="99" t="s">
        <v>24</v>
      </c>
      <c r="P24" s="101" t="s">
        <v>24</v>
      </c>
      <c r="Q24" s="116" t="s">
        <v>35</v>
      </c>
      <c r="R24" s="117"/>
      <c r="S24" s="117"/>
      <c r="T24" s="117"/>
      <c r="U24" s="118"/>
      <c r="V24" s="82" t="s">
        <v>24</v>
      </c>
      <c r="W24" s="82"/>
      <c r="X24" s="82"/>
    </row>
    <row r="25" spans="1:26" s="72" customFormat="1" ht="26.25" customHeight="1" x14ac:dyDescent="0.25">
      <c r="A25" s="67">
        <v>0.45833333333333331</v>
      </c>
      <c r="B25" s="68" t="s">
        <v>31</v>
      </c>
      <c r="C25" s="90">
        <v>3108</v>
      </c>
      <c r="D25" s="91">
        <v>3111</v>
      </c>
      <c r="E25" s="66">
        <f t="shared" ref="E25" si="7">IF(ISBLANK(C25),0,(D25-C25+1))</f>
        <v>4</v>
      </c>
      <c r="F25" s="69">
        <v>0</v>
      </c>
      <c r="G25" s="69">
        <v>0</v>
      </c>
      <c r="H25" s="70">
        <f t="shared" ref="H25" si="8">E25-G25-F25</f>
        <v>4</v>
      </c>
      <c r="I25" s="77">
        <v>2</v>
      </c>
      <c r="J25" s="71">
        <f t="shared" ref="J25" si="9">I25-SUM(L25:P25,K25)</f>
        <v>0</v>
      </c>
      <c r="K25" s="78">
        <v>2</v>
      </c>
      <c r="L25" s="62">
        <v>0</v>
      </c>
      <c r="M25" s="64">
        <v>0</v>
      </c>
      <c r="N25" s="64">
        <v>0</v>
      </c>
      <c r="O25" s="64">
        <v>0</v>
      </c>
      <c r="P25" s="65">
        <v>0</v>
      </c>
      <c r="Q25" s="134"/>
      <c r="R25" s="135"/>
      <c r="S25" s="135"/>
      <c r="T25" s="135"/>
      <c r="U25" s="136"/>
      <c r="V25" s="82" t="s">
        <v>24</v>
      </c>
      <c r="W25" s="82">
        <v>2</v>
      </c>
      <c r="X25" s="82">
        <v>0</v>
      </c>
    </row>
    <row r="26" spans="1:26" s="72" customFormat="1" ht="26.25" customHeight="1" x14ac:dyDescent="0.25">
      <c r="A26" s="95">
        <v>0.5</v>
      </c>
      <c r="B26" s="96" t="s">
        <v>26</v>
      </c>
      <c r="C26" s="97">
        <v>0</v>
      </c>
      <c r="D26" s="98">
        <v>0</v>
      </c>
      <c r="E26" s="66">
        <v>0</v>
      </c>
      <c r="F26" s="99" t="s">
        <v>24</v>
      </c>
      <c r="G26" s="99" t="s">
        <v>24</v>
      </c>
      <c r="H26" s="70" t="s">
        <v>24</v>
      </c>
      <c r="I26" s="100" t="s">
        <v>24</v>
      </c>
      <c r="J26" s="71" t="s">
        <v>24</v>
      </c>
      <c r="K26" s="101" t="s">
        <v>24</v>
      </c>
      <c r="L26" s="102" t="s">
        <v>24</v>
      </c>
      <c r="M26" s="99" t="s">
        <v>24</v>
      </c>
      <c r="N26" s="99" t="s">
        <v>24</v>
      </c>
      <c r="O26" s="99" t="s">
        <v>24</v>
      </c>
      <c r="P26" s="101" t="s">
        <v>24</v>
      </c>
      <c r="Q26" s="116" t="s">
        <v>35</v>
      </c>
      <c r="R26" s="117"/>
      <c r="S26" s="117"/>
      <c r="T26" s="117"/>
      <c r="U26" s="118"/>
      <c r="V26" s="82" t="s">
        <v>24</v>
      </c>
      <c r="W26" s="82" t="s">
        <v>24</v>
      </c>
      <c r="X26" s="82" t="s">
        <v>24</v>
      </c>
    </row>
    <row r="27" spans="1:26" s="72" customFormat="1" ht="26.25" customHeight="1" x14ac:dyDescent="0.25">
      <c r="A27" s="67">
        <v>4.1666666666666664E-2</v>
      </c>
      <c r="B27" s="68" t="s">
        <v>15</v>
      </c>
      <c r="C27" s="90">
        <v>3112</v>
      </c>
      <c r="D27" s="91">
        <v>3112</v>
      </c>
      <c r="E27" s="66">
        <f t="shared" ref="E27:E30" si="10">IF(ISBLANK(C27),0,(D27-C27+1))</f>
        <v>1</v>
      </c>
      <c r="F27" s="69">
        <v>0</v>
      </c>
      <c r="G27" s="69">
        <v>0</v>
      </c>
      <c r="H27" s="70">
        <f>E27-G27-F27</f>
        <v>1</v>
      </c>
      <c r="I27" s="77">
        <v>1</v>
      </c>
      <c r="J27" s="71">
        <f t="shared" ref="J27" si="11">I27-SUM(L27:P27,K27)</f>
        <v>0</v>
      </c>
      <c r="K27" s="78">
        <v>0</v>
      </c>
      <c r="L27" s="62">
        <v>0</v>
      </c>
      <c r="M27" s="64">
        <v>0</v>
      </c>
      <c r="N27" s="64">
        <v>1</v>
      </c>
      <c r="O27" s="64">
        <v>0</v>
      </c>
      <c r="P27" s="65">
        <v>0</v>
      </c>
      <c r="Q27" s="134"/>
      <c r="R27" s="135"/>
      <c r="S27" s="135"/>
      <c r="T27" s="135"/>
      <c r="U27" s="136"/>
      <c r="V27" s="82" t="s">
        <v>24</v>
      </c>
      <c r="W27" s="82">
        <v>0</v>
      </c>
      <c r="X27" s="82">
        <v>0</v>
      </c>
    </row>
    <row r="28" spans="1:26" s="72" customFormat="1" ht="26.25" customHeight="1" x14ac:dyDescent="0.25">
      <c r="A28" s="67">
        <v>8.3333333333333329E-2</v>
      </c>
      <c r="B28" s="68" t="s">
        <v>32</v>
      </c>
      <c r="C28" s="90">
        <v>3113</v>
      </c>
      <c r="D28" s="91">
        <v>3116</v>
      </c>
      <c r="E28" s="66">
        <f t="shared" si="10"/>
        <v>4</v>
      </c>
      <c r="F28" s="69">
        <v>0</v>
      </c>
      <c r="G28" s="69">
        <v>0</v>
      </c>
      <c r="H28" s="70">
        <f t="shared" ref="H28:H30" si="12">E28-G28-F28</f>
        <v>4</v>
      </c>
      <c r="I28" s="77">
        <v>4</v>
      </c>
      <c r="J28" s="71">
        <f>I28-SUM(L28:P28,K28)</f>
        <v>0</v>
      </c>
      <c r="K28" s="94">
        <v>0</v>
      </c>
      <c r="L28" s="63">
        <v>4</v>
      </c>
      <c r="M28" s="64">
        <v>0</v>
      </c>
      <c r="N28" s="64">
        <v>0</v>
      </c>
      <c r="O28" s="64">
        <v>0</v>
      </c>
      <c r="P28" s="65">
        <v>0</v>
      </c>
      <c r="Q28" s="140" t="s">
        <v>46</v>
      </c>
      <c r="R28" s="141"/>
      <c r="S28" s="141"/>
      <c r="T28" s="141"/>
      <c r="U28" s="142"/>
      <c r="V28" s="82" t="s">
        <v>24</v>
      </c>
      <c r="W28" s="82">
        <v>0</v>
      </c>
      <c r="X28" s="82">
        <v>0</v>
      </c>
    </row>
    <row r="29" spans="1:26" s="72" customFormat="1" ht="26.25" customHeight="1" x14ac:dyDescent="0.25">
      <c r="A29" s="67">
        <v>0.125</v>
      </c>
      <c r="B29" s="68" t="s">
        <v>38</v>
      </c>
      <c r="C29" s="90">
        <v>3117</v>
      </c>
      <c r="D29" s="91">
        <v>3127</v>
      </c>
      <c r="E29" s="66">
        <f t="shared" si="10"/>
        <v>11</v>
      </c>
      <c r="F29" s="69">
        <v>0</v>
      </c>
      <c r="G29" s="69">
        <v>3</v>
      </c>
      <c r="H29" s="70">
        <f t="shared" si="12"/>
        <v>8</v>
      </c>
      <c r="I29" s="77">
        <v>8</v>
      </c>
      <c r="J29" s="71">
        <f>I29-SUM(L29:P29,K29)</f>
        <v>0</v>
      </c>
      <c r="K29" s="78">
        <v>6</v>
      </c>
      <c r="L29" s="62">
        <v>0</v>
      </c>
      <c r="M29" s="64">
        <v>0</v>
      </c>
      <c r="N29" s="64">
        <v>2</v>
      </c>
      <c r="O29" s="64">
        <v>0</v>
      </c>
      <c r="P29" s="65">
        <v>0</v>
      </c>
      <c r="Q29" s="134"/>
      <c r="R29" s="135"/>
      <c r="S29" s="135"/>
      <c r="T29" s="135"/>
      <c r="U29" s="136"/>
      <c r="V29" s="82" t="s">
        <v>24</v>
      </c>
      <c r="W29" s="82">
        <v>6</v>
      </c>
      <c r="X29" s="82">
        <v>0</v>
      </c>
    </row>
    <row r="30" spans="1:26" s="72" customFormat="1" ht="26.25" customHeight="1" x14ac:dyDescent="0.25">
      <c r="A30" s="67">
        <v>0.16666666666666666</v>
      </c>
      <c r="B30" s="68" t="s">
        <v>32</v>
      </c>
      <c r="C30" s="90">
        <v>3128</v>
      </c>
      <c r="D30" s="91">
        <v>3131</v>
      </c>
      <c r="E30" s="66">
        <f t="shared" si="10"/>
        <v>4</v>
      </c>
      <c r="F30" s="69">
        <v>0</v>
      </c>
      <c r="G30" s="69">
        <v>0</v>
      </c>
      <c r="H30" s="70">
        <f t="shared" si="12"/>
        <v>4</v>
      </c>
      <c r="I30" s="77">
        <v>4</v>
      </c>
      <c r="J30" s="71">
        <f t="shared" ref="J30" si="13">I30-SUM(L30:P30,K30)</f>
        <v>0</v>
      </c>
      <c r="K30" s="78">
        <v>2</v>
      </c>
      <c r="L30" s="62">
        <v>0</v>
      </c>
      <c r="M30" s="64">
        <v>2</v>
      </c>
      <c r="N30" s="64">
        <v>0</v>
      </c>
      <c r="O30" s="64">
        <v>0</v>
      </c>
      <c r="P30" s="65">
        <v>0</v>
      </c>
      <c r="Q30" s="134"/>
      <c r="R30" s="135"/>
      <c r="S30" s="135"/>
      <c r="T30" s="135"/>
      <c r="U30" s="136"/>
      <c r="V30" s="82" t="s">
        <v>24</v>
      </c>
      <c r="W30" s="82">
        <v>2</v>
      </c>
      <c r="X30" s="82">
        <v>0</v>
      </c>
    </row>
    <row r="31" spans="1:26" ht="7.5" customHeight="1" thickBot="1" x14ac:dyDescent="0.3">
      <c r="A31" s="26"/>
      <c r="B31" s="27"/>
      <c r="C31" s="31"/>
      <c r="D31" s="32"/>
      <c r="E31" s="33">
        <v>0</v>
      </c>
      <c r="F31" s="29"/>
      <c r="G31" s="29"/>
      <c r="H31" s="34">
        <v>0</v>
      </c>
      <c r="I31" s="35"/>
      <c r="J31" s="37"/>
      <c r="K31" s="36"/>
      <c r="L31" s="28"/>
      <c r="M31" s="29"/>
      <c r="N31" s="29"/>
      <c r="O31" s="29"/>
      <c r="P31" s="30"/>
      <c r="Q31" s="119"/>
      <c r="R31" s="120"/>
      <c r="S31" s="120"/>
      <c r="T31" s="120"/>
      <c r="U31" s="121"/>
    </row>
    <row r="32" spans="1:26" s="38" customFormat="1" ht="30.75" customHeight="1" x14ac:dyDescent="0.25">
      <c r="B32" s="39"/>
      <c r="C32" s="103"/>
      <c r="D32" s="84"/>
      <c r="E32" s="43">
        <f>SUM(E23:E31)</f>
        <v>24</v>
      </c>
      <c r="F32" s="44">
        <f>SUM(F23:F31)</f>
        <v>0</v>
      </c>
      <c r="G32" s="44">
        <f>SUM(G23:G31)</f>
        <v>3</v>
      </c>
      <c r="H32" s="45">
        <f>E32-F32-G32</f>
        <v>21</v>
      </c>
      <c r="I32" s="46">
        <f t="shared" ref="I32:P32" si="14">SUM(I23:I31)</f>
        <v>19</v>
      </c>
      <c r="J32" s="48">
        <f t="shared" si="14"/>
        <v>0</v>
      </c>
      <c r="K32" s="47">
        <f t="shared" si="14"/>
        <v>10</v>
      </c>
      <c r="L32" s="40">
        <f t="shared" si="14"/>
        <v>4</v>
      </c>
      <c r="M32" s="41">
        <f t="shared" si="14"/>
        <v>2</v>
      </c>
      <c r="N32" s="41">
        <f t="shared" si="14"/>
        <v>3</v>
      </c>
      <c r="O32" s="41">
        <f t="shared" si="14"/>
        <v>0</v>
      </c>
      <c r="P32" s="41">
        <f t="shared" si="14"/>
        <v>0</v>
      </c>
      <c r="Q32" s="42">
        <f>SUM(L32:P32)</f>
        <v>9</v>
      </c>
      <c r="R32" s="137"/>
      <c r="S32" s="138"/>
      <c r="T32" s="138"/>
      <c r="U32" s="139"/>
      <c r="V32" s="103">
        <f>SUM(V23:V30)</f>
        <v>0</v>
      </c>
      <c r="W32" s="83">
        <f>SUM(W23:W31)</f>
        <v>10</v>
      </c>
      <c r="X32" s="83">
        <f>SUM(X23:X31)</f>
        <v>0</v>
      </c>
      <c r="Y32" s="88">
        <f>SUM(W32:X32)</f>
        <v>10</v>
      </c>
    </row>
    <row r="33" spans="1:25" ht="128.25" thickBot="1" x14ac:dyDescent="0.3">
      <c r="E33" s="53" t="s">
        <v>19</v>
      </c>
      <c r="F33" s="54" t="s">
        <v>20</v>
      </c>
      <c r="G33" s="54" t="s">
        <v>23</v>
      </c>
      <c r="H33" s="55" t="s">
        <v>9</v>
      </c>
      <c r="I33" s="56" t="s">
        <v>21</v>
      </c>
      <c r="J33" s="58" t="s">
        <v>12</v>
      </c>
      <c r="K33" s="57" t="s">
        <v>11</v>
      </c>
      <c r="L33" s="49" t="s">
        <v>0</v>
      </c>
      <c r="M33" s="50" t="s">
        <v>1</v>
      </c>
      <c r="N33" s="50" t="s">
        <v>2</v>
      </c>
      <c r="O33" s="50" t="s">
        <v>16</v>
      </c>
      <c r="P33" s="50" t="s">
        <v>17</v>
      </c>
      <c r="Q33" s="51" t="s">
        <v>18</v>
      </c>
      <c r="R33" s="122"/>
      <c r="S33" s="123"/>
      <c r="T33" s="123"/>
      <c r="U33" s="124"/>
    </row>
    <row r="34" spans="1:25" ht="15.75" thickBot="1" x14ac:dyDescent="0.3"/>
    <row r="35" spans="1:25" s="13" customFormat="1" ht="69" x14ac:dyDescent="0.25">
      <c r="A35"/>
      <c r="B35" s="1"/>
      <c r="C35" s="5" t="s">
        <v>5</v>
      </c>
      <c r="D35" s="6" t="s">
        <v>6</v>
      </c>
      <c r="E35" s="7" t="s">
        <v>7</v>
      </c>
      <c r="F35" s="8" t="s">
        <v>8</v>
      </c>
      <c r="G35" s="8" t="s">
        <v>22</v>
      </c>
      <c r="H35" s="9" t="s">
        <v>49</v>
      </c>
      <c r="I35" s="10" t="s">
        <v>10</v>
      </c>
      <c r="J35" s="12" t="s">
        <v>12</v>
      </c>
      <c r="K35" s="11" t="s">
        <v>11</v>
      </c>
      <c r="L35" s="2" t="s">
        <v>0</v>
      </c>
      <c r="M35" s="3" t="s">
        <v>1</v>
      </c>
      <c r="N35" s="3" t="s">
        <v>2</v>
      </c>
      <c r="O35" s="3" t="s">
        <v>3</v>
      </c>
      <c r="P35" s="4" t="s">
        <v>4</v>
      </c>
      <c r="Q35" s="128" t="s">
        <v>13</v>
      </c>
      <c r="R35" s="129"/>
      <c r="S35" s="129"/>
      <c r="T35" s="129"/>
      <c r="U35" s="130"/>
      <c r="V35" s="80" t="s">
        <v>29</v>
      </c>
      <c r="W35" s="80" t="s">
        <v>27</v>
      </c>
      <c r="X35" s="80" t="s">
        <v>28</v>
      </c>
    </row>
    <row r="36" spans="1:25" ht="7.5" customHeight="1" x14ac:dyDescent="0.25">
      <c r="A36" s="14"/>
      <c r="B36" s="15"/>
      <c r="C36" s="19"/>
      <c r="D36" s="20"/>
      <c r="E36" s="21">
        <v>0</v>
      </c>
      <c r="F36" s="17"/>
      <c r="G36" s="17"/>
      <c r="H36" s="22">
        <v>0</v>
      </c>
      <c r="I36" s="23"/>
      <c r="J36" s="25"/>
      <c r="K36" s="24"/>
      <c r="L36" s="16"/>
      <c r="M36" s="17"/>
      <c r="N36" s="17"/>
      <c r="O36" s="17"/>
      <c r="P36" s="18"/>
      <c r="Q36" s="131"/>
      <c r="R36" s="132"/>
      <c r="S36" s="132"/>
      <c r="T36" s="132"/>
      <c r="U36" s="133"/>
    </row>
    <row r="37" spans="1:25" s="72" customFormat="1" ht="26.25" customHeight="1" x14ac:dyDescent="0.25">
      <c r="A37" s="73">
        <v>0.41666666666666669</v>
      </c>
      <c r="B37" s="74" t="s">
        <v>36</v>
      </c>
      <c r="C37" s="92">
        <v>9990</v>
      </c>
      <c r="D37" s="93">
        <v>9993</v>
      </c>
      <c r="E37" s="66">
        <f t="shared" ref="E37:E38" si="15">IF(ISBLANK(C37),0,(D37-C37+1))</f>
        <v>4</v>
      </c>
      <c r="F37" s="89">
        <v>3</v>
      </c>
      <c r="G37" s="75">
        <v>0</v>
      </c>
      <c r="H37" s="70">
        <f>E37-G37-F37</f>
        <v>1</v>
      </c>
      <c r="I37" s="79" t="s">
        <v>24</v>
      </c>
      <c r="J37" s="71" t="s">
        <v>24</v>
      </c>
      <c r="K37" s="76" t="s">
        <v>24</v>
      </c>
      <c r="L37" s="85" t="s">
        <v>24</v>
      </c>
      <c r="M37" s="86" t="s">
        <v>24</v>
      </c>
      <c r="N37" s="86" t="s">
        <v>24</v>
      </c>
      <c r="O37" s="86" t="s">
        <v>24</v>
      </c>
      <c r="P37" s="87" t="s">
        <v>24</v>
      </c>
      <c r="Q37" s="143" t="s">
        <v>40</v>
      </c>
      <c r="R37" s="144"/>
      <c r="S37" s="144"/>
      <c r="T37" s="144"/>
      <c r="U37" s="145"/>
      <c r="V37" s="82">
        <v>85</v>
      </c>
      <c r="W37" s="82" t="s">
        <v>24</v>
      </c>
      <c r="X37" s="82" t="s">
        <v>24</v>
      </c>
    </row>
    <row r="38" spans="1:25" s="72" customFormat="1" ht="26.25" customHeight="1" x14ac:dyDescent="0.25">
      <c r="A38" s="73">
        <v>0.4375</v>
      </c>
      <c r="B38" s="74" t="s">
        <v>25</v>
      </c>
      <c r="C38" s="92">
        <v>9994</v>
      </c>
      <c r="D38" s="93">
        <v>9996</v>
      </c>
      <c r="E38" s="66">
        <f t="shared" si="15"/>
        <v>3</v>
      </c>
      <c r="F38" s="89">
        <v>2</v>
      </c>
      <c r="G38" s="75">
        <v>0</v>
      </c>
      <c r="H38" s="70">
        <f t="shared" ref="H38:H40" si="16">E38-G38-F38</f>
        <v>1</v>
      </c>
      <c r="I38" s="79" t="s">
        <v>24</v>
      </c>
      <c r="J38" s="71" t="s">
        <v>24</v>
      </c>
      <c r="K38" s="76" t="s">
        <v>24</v>
      </c>
      <c r="L38" s="85" t="s">
        <v>24</v>
      </c>
      <c r="M38" s="86" t="s">
        <v>24</v>
      </c>
      <c r="N38" s="86" t="s">
        <v>24</v>
      </c>
      <c r="O38" s="86" t="s">
        <v>24</v>
      </c>
      <c r="P38" s="87" t="s">
        <v>24</v>
      </c>
      <c r="Q38" s="143" t="s">
        <v>41</v>
      </c>
      <c r="R38" s="144"/>
      <c r="S38" s="144"/>
      <c r="T38" s="144"/>
      <c r="U38" s="145"/>
      <c r="V38" s="82">
        <v>30</v>
      </c>
      <c r="W38" s="82" t="s">
        <v>24</v>
      </c>
      <c r="X38" s="82" t="s">
        <v>24</v>
      </c>
    </row>
    <row r="39" spans="1:25" s="72" customFormat="1" ht="26.25" customHeight="1" x14ac:dyDescent="0.25">
      <c r="A39" s="73">
        <v>0.4375</v>
      </c>
      <c r="B39" s="74" t="s">
        <v>34</v>
      </c>
      <c r="C39" s="92">
        <v>2</v>
      </c>
      <c r="D39" s="93">
        <v>6</v>
      </c>
      <c r="E39" s="66">
        <f>IF(ISBLANK(C39),0,(D39-C39+1))</f>
        <v>5</v>
      </c>
      <c r="F39" s="89">
        <v>4</v>
      </c>
      <c r="G39" s="75">
        <v>0</v>
      </c>
      <c r="H39" s="70">
        <f t="shared" si="16"/>
        <v>1</v>
      </c>
      <c r="I39" s="79" t="s">
        <v>24</v>
      </c>
      <c r="J39" s="71" t="s">
        <v>24</v>
      </c>
      <c r="K39" s="76" t="s">
        <v>24</v>
      </c>
      <c r="L39" s="85" t="s">
        <v>24</v>
      </c>
      <c r="M39" s="86" t="s">
        <v>24</v>
      </c>
      <c r="N39" s="86" t="s">
        <v>24</v>
      </c>
      <c r="O39" s="86" t="s">
        <v>24</v>
      </c>
      <c r="P39" s="87" t="s">
        <v>24</v>
      </c>
      <c r="Q39" s="143" t="s">
        <v>42</v>
      </c>
      <c r="R39" s="144"/>
      <c r="S39" s="144"/>
      <c r="T39" s="144"/>
      <c r="U39" s="145"/>
      <c r="V39" s="82">
        <v>17</v>
      </c>
      <c r="W39" s="82" t="s">
        <v>24</v>
      </c>
      <c r="X39" s="82" t="s">
        <v>24</v>
      </c>
    </row>
    <row r="40" spans="1:25" s="72" customFormat="1" ht="26.25" customHeight="1" x14ac:dyDescent="0.25">
      <c r="A40" s="73">
        <v>0.45833333333333331</v>
      </c>
      <c r="B40" s="74" t="s">
        <v>37</v>
      </c>
      <c r="C40" s="92">
        <v>9997</v>
      </c>
      <c r="D40" s="93">
        <v>9999</v>
      </c>
      <c r="E40" s="66">
        <f t="shared" ref="E40" si="17">IF(ISBLANK(C40),0,(D40-C40+1))</f>
        <v>3</v>
      </c>
      <c r="F40" s="89">
        <v>2</v>
      </c>
      <c r="G40" s="75">
        <v>0</v>
      </c>
      <c r="H40" s="70">
        <f t="shared" si="16"/>
        <v>1</v>
      </c>
      <c r="I40" s="79" t="s">
        <v>24</v>
      </c>
      <c r="J40" s="71" t="s">
        <v>24</v>
      </c>
      <c r="K40" s="76" t="s">
        <v>24</v>
      </c>
      <c r="L40" s="85" t="s">
        <v>24</v>
      </c>
      <c r="M40" s="86" t="s">
        <v>24</v>
      </c>
      <c r="N40" s="86" t="s">
        <v>24</v>
      </c>
      <c r="O40" s="86" t="s">
        <v>24</v>
      </c>
      <c r="P40" s="87" t="s">
        <v>24</v>
      </c>
      <c r="Q40" s="143" t="s">
        <v>43</v>
      </c>
      <c r="R40" s="144"/>
      <c r="S40" s="144"/>
      <c r="T40" s="144"/>
      <c r="U40" s="145"/>
      <c r="V40" s="82">
        <v>56</v>
      </c>
      <c r="W40" s="82" t="s">
        <v>24</v>
      </c>
      <c r="X40" s="82" t="s">
        <v>24</v>
      </c>
    </row>
    <row r="41" spans="1:25" s="72" customFormat="1" ht="26.25" customHeight="1" x14ac:dyDescent="0.25">
      <c r="A41" s="73">
        <v>0.16666666666666666</v>
      </c>
      <c r="B41" s="74" t="s">
        <v>39</v>
      </c>
      <c r="C41" s="92">
        <v>7</v>
      </c>
      <c r="D41" s="93">
        <v>10</v>
      </c>
      <c r="E41" s="66">
        <f t="shared" ref="E41:E42" si="18">IF(ISBLANK(C41),0,(D41-C41+1))</f>
        <v>4</v>
      </c>
      <c r="F41" s="89">
        <v>3</v>
      </c>
      <c r="G41" s="75">
        <v>0</v>
      </c>
      <c r="H41" s="70">
        <f t="shared" ref="H41:H42" si="19">E41-G41-F41</f>
        <v>1</v>
      </c>
      <c r="I41" s="79" t="s">
        <v>24</v>
      </c>
      <c r="J41" s="71" t="s">
        <v>24</v>
      </c>
      <c r="K41" s="76" t="s">
        <v>24</v>
      </c>
      <c r="L41" s="85" t="s">
        <v>24</v>
      </c>
      <c r="M41" s="86" t="s">
        <v>24</v>
      </c>
      <c r="N41" s="86" t="s">
        <v>24</v>
      </c>
      <c r="O41" s="86" t="s">
        <v>24</v>
      </c>
      <c r="P41" s="87" t="s">
        <v>24</v>
      </c>
      <c r="Q41" s="143" t="s">
        <v>44</v>
      </c>
      <c r="R41" s="144"/>
      <c r="S41" s="144"/>
      <c r="T41" s="144"/>
      <c r="U41" s="145"/>
      <c r="V41" s="82">
        <v>40</v>
      </c>
      <c r="W41" s="82" t="s">
        <v>24</v>
      </c>
      <c r="X41" s="82" t="s">
        <v>24</v>
      </c>
    </row>
    <row r="42" spans="1:25" s="72" customFormat="1" ht="26.25" customHeight="1" x14ac:dyDescent="0.25">
      <c r="A42" s="73">
        <v>0.20833333333333334</v>
      </c>
      <c r="B42" s="74" t="s">
        <v>14</v>
      </c>
      <c r="C42" s="92">
        <v>3376</v>
      </c>
      <c r="D42" s="93">
        <v>3380</v>
      </c>
      <c r="E42" s="66">
        <f t="shared" si="18"/>
        <v>5</v>
      </c>
      <c r="F42" s="89">
        <v>4</v>
      </c>
      <c r="G42" s="75">
        <v>0</v>
      </c>
      <c r="H42" s="70">
        <f t="shared" si="19"/>
        <v>1</v>
      </c>
      <c r="I42" s="79" t="s">
        <v>24</v>
      </c>
      <c r="J42" s="71" t="s">
        <v>24</v>
      </c>
      <c r="K42" s="76" t="s">
        <v>24</v>
      </c>
      <c r="L42" s="85" t="s">
        <v>24</v>
      </c>
      <c r="M42" s="86" t="s">
        <v>24</v>
      </c>
      <c r="N42" s="86" t="s">
        <v>24</v>
      </c>
      <c r="O42" s="86" t="s">
        <v>24</v>
      </c>
      <c r="P42" s="87" t="s">
        <v>24</v>
      </c>
      <c r="Q42" s="143" t="s">
        <v>45</v>
      </c>
      <c r="R42" s="144"/>
      <c r="S42" s="144"/>
      <c r="T42" s="144"/>
      <c r="U42" s="145"/>
      <c r="V42" s="82">
        <v>24</v>
      </c>
      <c r="W42" s="82" t="s">
        <v>24</v>
      </c>
      <c r="X42" s="82" t="s">
        <v>24</v>
      </c>
    </row>
    <row r="43" spans="1:25" ht="7.5" customHeight="1" thickBot="1" x14ac:dyDescent="0.3">
      <c r="A43" s="26"/>
      <c r="B43" s="27"/>
      <c r="C43" s="31"/>
      <c r="D43" s="32"/>
      <c r="E43" s="33">
        <v>0</v>
      </c>
      <c r="F43" s="29"/>
      <c r="G43" s="29"/>
      <c r="H43" s="34">
        <v>0</v>
      </c>
      <c r="I43" s="35"/>
      <c r="J43" s="37"/>
      <c r="K43" s="36"/>
      <c r="L43" s="28"/>
      <c r="M43" s="29"/>
      <c r="N43" s="29"/>
      <c r="O43" s="29"/>
      <c r="P43" s="30"/>
      <c r="Q43" s="119"/>
      <c r="R43" s="120"/>
      <c r="S43" s="120"/>
      <c r="T43" s="120"/>
      <c r="U43" s="121"/>
    </row>
    <row r="44" spans="1:25" s="38" customFormat="1" ht="30.75" customHeight="1" x14ac:dyDescent="0.25">
      <c r="B44" s="39"/>
      <c r="D44" s="84"/>
      <c r="E44" s="43">
        <f t="shared" ref="E44:P44" si="20">SUM(E36:E43)</f>
        <v>24</v>
      </c>
      <c r="F44" s="44">
        <f t="shared" si="20"/>
        <v>18</v>
      </c>
      <c r="G44" s="44">
        <f t="shared" si="20"/>
        <v>0</v>
      </c>
      <c r="H44" s="45">
        <f t="shared" si="20"/>
        <v>6</v>
      </c>
      <c r="I44" s="46">
        <f t="shared" si="20"/>
        <v>0</v>
      </c>
      <c r="J44" s="48">
        <f t="shared" si="20"/>
        <v>0</v>
      </c>
      <c r="K44" s="47">
        <f t="shared" si="20"/>
        <v>0</v>
      </c>
      <c r="L44" s="40">
        <f t="shared" si="20"/>
        <v>0</v>
      </c>
      <c r="M44" s="41">
        <f t="shared" si="20"/>
        <v>0</v>
      </c>
      <c r="N44" s="41">
        <f t="shared" si="20"/>
        <v>0</v>
      </c>
      <c r="O44" s="41">
        <f t="shared" si="20"/>
        <v>0</v>
      </c>
      <c r="P44" s="41">
        <f t="shared" si="20"/>
        <v>0</v>
      </c>
      <c r="Q44" s="42">
        <f>SUM(L44:P44)</f>
        <v>0</v>
      </c>
      <c r="R44" s="137" t="s">
        <v>48</v>
      </c>
      <c r="S44" s="138"/>
      <c r="T44" s="138"/>
      <c r="U44" s="139"/>
      <c r="V44" s="103">
        <f>SUM(V36:V42)</f>
        <v>252</v>
      </c>
      <c r="W44" s="83">
        <f>SUM(W36:W43)</f>
        <v>0</v>
      </c>
      <c r="X44" s="83">
        <f>SUM(X36:X43)</f>
        <v>0</v>
      </c>
      <c r="Y44" s="88">
        <f>SUM(W44:X44)</f>
        <v>0</v>
      </c>
    </row>
    <row r="45" spans="1:25" ht="128.25" thickBot="1" x14ac:dyDescent="0.3">
      <c r="E45" s="53" t="s">
        <v>7</v>
      </c>
      <c r="F45" s="54" t="s">
        <v>20</v>
      </c>
      <c r="G45" s="54" t="s">
        <v>23</v>
      </c>
      <c r="H45" s="55" t="s">
        <v>49</v>
      </c>
      <c r="I45" s="56" t="s">
        <v>21</v>
      </c>
      <c r="J45" s="58" t="s">
        <v>12</v>
      </c>
      <c r="K45" s="57" t="s">
        <v>11</v>
      </c>
      <c r="L45" s="49" t="s">
        <v>0</v>
      </c>
      <c r="M45" s="50" t="s">
        <v>1</v>
      </c>
      <c r="N45" s="50" t="s">
        <v>2</v>
      </c>
      <c r="O45" s="50" t="s">
        <v>16</v>
      </c>
      <c r="P45" s="50" t="s">
        <v>17</v>
      </c>
      <c r="Q45" s="51" t="s">
        <v>18</v>
      </c>
      <c r="R45" s="122" t="s">
        <v>47</v>
      </c>
      <c r="S45" s="123"/>
      <c r="T45" s="123"/>
      <c r="U45" s="124"/>
    </row>
    <row r="46" spans="1:25" ht="15.75" thickBot="1" x14ac:dyDescent="0.3">
      <c r="A46" t="s">
        <v>54</v>
      </c>
    </row>
    <row r="47" spans="1:25" s="13" customFormat="1" ht="69" x14ac:dyDescent="0.25">
      <c r="A47"/>
      <c r="B47" s="1"/>
      <c r="C47" s="5" t="s">
        <v>5</v>
      </c>
      <c r="D47" s="6" t="s">
        <v>6</v>
      </c>
      <c r="E47" s="7" t="s">
        <v>7</v>
      </c>
      <c r="F47" s="8" t="s">
        <v>8</v>
      </c>
      <c r="G47" s="8" t="s">
        <v>22</v>
      </c>
      <c r="H47" s="9" t="s">
        <v>49</v>
      </c>
      <c r="I47" s="10" t="s">
        <v>10</v>
      </c>
      <c r="J47" s="12" t="s">
        <v>12</v>
      </c>
      <c r="K47" s="11" t="s">
        <v>11</v>
      </c>
      <c r="L47" s="2" t="s">
        <v>0</v>
      </c>
      <c r="M47" s="3" t="s">
        <v>1</v>
      </c>
      <c r="N47" s="3" t="s">
        <v>2</v>
      </c>
      <c r="O47" s="3" t="s">
        <v>3</v>
      </c>
      <c r="P47" s="4" t="s">
        <v>4</v>
      </c>
      <c r="Q47" s="128" t="s">
        <v>13</v>
      </c>
      <c r="R47" s="129"/>
      <c r="S47" s="129"/>
      <c r="T47" s="129"/>
      <c r="U47" s="130"/>
      <c r="V47" s="80" t="s">
        <v>29</v>
      </c>
      <c r="W47" s="80" t="s">
        <v>27</v>
      </c>
      <c r="X47" s="80" t="s">
        <v>28</v>
      </c>
    </row>
    <row r="48" spans="1:25" ht="7.5" customHeight="1" x14ac:dyDescent="0.25">
      <c r="A48" s="14"/>
      <c r="B48" s="15"/>
      <c r="C48" s="19"/>
      <c r="D48" s="20"/>
      <c r="E48" s="21">
        <v>0</v>
      </c>
      <c r="F48" s="17"/>
      <c r="G48" s="17"/>
      <c r="H48" s="22">
        <v>0</v>
      </c>
      <c r="I48" s="23"/>
      <c r="J48" s="25"/>
      <c r="K48" s="24"/>
      <c r="L48" s="16"/>
      <c r="M48" s="17"/>
      <c r="N48" s="17"/>
      <c r="O48" s="17"/>
      <c r="P48" s="18"/>
      <c r="Q48" s="131"/>
      <c r="R48" s="132"/>
      <c r="S48" s="132"/>
      <c r="T48" s="132"/>
      <c r="U48" s="133"/>
    </row>
    <row r="49" spans="1:25" s="72" customFormat="1" ht="26.25" customHeight="1" x14ac:dyDescent="0.25">
      <c r="A49" s="104" t="s">
        <v>33</v>
      </c>
      <c r="B49" s="105" t="s">
        <v>50</v>
      </c>
      <c r="C49" s="106">
        <v>3357</v>
      </c>
      <c r="D49" s="107">
        <v>3376</v>
      </c>
      <c r="E49" s="66">
        <f t="shared" ref="E49" si="21">IF(ISBLANK(C49),0,(D49-C49+1))</f>
        <v>20</v>
      </c>
      <c r="F49" s="108">
        <v>0</v>
      </c>
      <c r="G49" s="109">
        <v>0</v>
      </c>
      <c r="H49" s="70">
        <f>E49-F49-G49</f>
        <v>20</v>
      </c>
      <c r="I49" s="110" t="s">
        <v>24</v>
      </c>
      <c r="J49" s="71" t="s">
        <v>24</v>
      </c>
      <c r="K49" s="111" t="s">
        <v>24</v>
      </c>
      <c r="L49" s="112" t="s">
        <v>24</v>
      </c>
      <c r="M49" s="113" t="s">
        <v>24</v>
      </c>
      <c r="N49" s="113" t="s">
        <v>24</v>
      </c>
      <c r="O49" s="113" t="s">
        <v>24</v>
      </c>
      <c r="P49" s="114" t="s">
        <v>24</v>
      </c>
      <c r="Q49" s="125" t="s">
        <v>51</v>
      </c>
      <c r="R49" s="126"/>
      <c r="S49" s="126"/>
      <c r="T49" s="126"/>
      <c r="U49" s="127"/>
      <c r="V49" s="82"/>
      <c r="W49" s="82" t="s">
        <v>24</v>
      </c>
      <c r="X49" s="82" t="s">
        <v>24</v>
      </c>
    </row>
    <row r="50" spans="1:25" ht="7.5" customHeight="1" thickBot="1" x14ac:dyDescent="0.3">
      <c r="A50" s="26"/>
      <c r="B50" s="27"/>
      <c r="C50" s="31"/>
      <c r="D50" s="32"/>
      <c r="E50" s="33">
        <v>0</v>
      </c>
      <c r="F50" s="29"/>
      <c r="G50" s="29"/>
      <c r="H50" s="34">
        <v>0</v>
      </c>
      <c r="I50" s="35"/>
      <c r="J50" s="37"/>
      <c r="K50" s="36"/>
      <c r="L50" s="28"/>
      <c r="M50" s="29"/>
      <c r="N50" s="29"/>
      <c r="O50" s="29"/>
      <c r="P50" s="30"/>
      <c r="Q50" s="119"/>
      <c r="R50" s="120"/>
      <c r="S50" s="120"/>
      <c r="T50" s="120"/>
      <c r="U50" s="121"/>
    </row>
    <row r="51" spans="1:25" s="38" customFormat="1" ht="30.75" customHeight="1" x14ac:dyDescent="0.25">
      <c r="B51" s="39"/>
      <c r="D51" s="84"/>
      <c r="E51" s="43">
        <f t="shared" ref="E51:P51" si="22">SUM(E48:E50)</f>
        <v>20</v>
      </c>
      <c r="F51" s="44">
        <f t="shared" si="22"/>
        <v>0</v>
      </c>
      <c r="G51" s="44">
        <f t="shared" si="22"/>
        <v>0</v>
      </c>
      <c r="H51" s="45">
        <f t="shared" si="22"/>
        <v>20</v>
      </c>
      <c r="I51" s="46">
        <f t="shared" si="22"/>
        <v>0</v>
      </c>
      <c r="J51" s="48">
        <f t="shared" si="22"/>
        <v>0</v>
      </c>
      <c r="K51" s="47">
        <f t="shared" si="22"/>
        <v>0</v>
      </c>
      <c r="L51" s="40">
        <f t="shared" si="22"/>
        <v>0</v>
      </c>
      <c r="M51" s="41">
        <f t="shared" si="22"/>
        <v>0</v>
      </c>
      <c r="N51" s="41">
        <f t="shared" si="22"/>
        <v>0</v>
      </c>
      <c r="O51" s="41">
        <f t="shared" si="22"/>
        <v>0</v>
      </c>
      <c r="P51" s="41">
        <f t="shared" si="22"/>
        <v>0</v>
      </c>
      <c r="Q51" s="42">
        <f>SUM(L51:P51)</f>
        <v>0</v>
      </c>
      <c r="R51" s="137" t="s">
        <v>48</v>
      </c>
      <c r="S51" s="138"/>
      <c r="T51" s="138"/>
      <c r="U51" s="139"/>
      <c r="V51" s="103">
        <f>SUM(V48:V48)</f>
        <v>0</v>
      </c>
      <c r="W51" s="83">
        <f>SUM(W48:W50)</f>
        <v>0</v>
      </c>
      <c r="X51" s="83">
        <f>SUM(X48:X50)</f>
        <v>0</v>
      </c>
      <c r="Y51" s="88">
        <f>SUM(W51:X51)</f>
        <v>0</v>
      </c>
    </row>
    <row r="52" spans="1:25" ht="128.25" thickBot="1" x14ac:dyDescent="0.3">
      <c r="E52" s="53" t="s">
        <v>7</v>
      </c>
      <c r="F52" s="54" t="s">
        <v>20</v>
      </c>
      <c r="G52" s="54" t="s">
        <v>23</v>
      </c>
      <c r="H52" s="55" t="s">
        <v>49</v>
      </c>
      <c r="I52" s="56" t="s">
        <v>21</v>
      </c>
      <c r="J52" s="58" t="s">
        <v>12</v>
      </c>
      <c r="K52" s="57" t="s">
        <v>11</v>
      </c>
      <c r="L52" s="49" t="s">
        <v>0</v>
      </c>
      <c r="M52" s="50" t="s">
        <v>1</v>
      </c>
      <c r="N52" s="50" t="s">
        <v>2</v>
      </c>
      <c r="O52" s="50" t="s">
        <v>16</v>
      </c>
      <c r="P52" s="50" t="s">
        <v>17</v>
      </c>
      <c r="Q52" s="51" t="s">
        <v>18</v>
      </c>
      <c r="R52" s="122" t="s">
        <v>47</v>
      </c>
      <c r="S52" s="123"/>
      <c r="T52" s="123"/>
      <c r="U52" s="124"/>
    </row>
  </sheetData>
  <mergeCells count="48">
    <mergeCell ref="Q12:U12"/>
    <mergeCell ref="Q1:U1"/>
    <mergeCell ref="Q2:U2"/>
    <mergeCell ref="Q3:U3"/>
    <mergeCell ref="Q4:U4"/>
    <mergeCell ref="Q5:U5"/>
    <mergeCell ref="Q6:U6"/>
    <mergeCell ref="Q7:U7"/>
    <mergeCell ref="Q8:U8"/>
    <mergeCell ref="Q9:U9"/>
    <mergeCell ref="Q10:U10"/>
    <mergeCell ref="Q11:U11"/>
    <mergeCell ref="Q37:U37"/>
    <mergeCell ref="Q38:U38"/>
    <mergeCell ref="Q29:U29"/>
    <mergeCell ref="Q30:U30"/>
    <mergeCell ref="Q13:U13"/>
    <mergeCell ref="Q14:U14"/>
    <mergeCell ref="Q15:U15"/>
    <mergeCell ref="R51:U51"/>
    <mergeCell ref="R52:U52"/>
    <mergeCell ref="Q49:U49"/>
    <mergeCell ref="Q50:U50"/>
    <mergeCell ref="R32:U32"/>
    <mergeCell ref="R45:U45"/>
    <mergeCell ref="Q47:U47"/>
    <mergeCell ref="Q48:U48"/>
    <mergeCell ref="Q41:U41"/>
    <mergeCell ref="Q42:U42"/>
    <mergeCell ref="Q43:U43"/>
    <mergeCell ref="R44:U44"/>
    <mergeCell ref="Q39:U39"/>
    <mergeCell ref="Q40:U40"/>
    <mergeCell ref="Q35:U35"/>
    <mergeCell ref="Q36:U36"/>
    <mergeCell ref="Q26:U26"/>
    <mergeCell ref="Q31:U31"/>
    <mergeCell ref="R33:U33"/>
    <mergeCell ref="Q16:U16"/>
    <mergeCell ref="Q22:U22"/>
    <mergeCell ref="Q23:U23"/>
    <mergeCell ref="Q25:U25"/>
    <mergeCell ref="Q27:U27"/>
    <mergeCell ref="Q28:U28"/>
    <mergeCell ref="Q17:U17"/>
    <mergeCell ref="R18:U18"/>
    <mergeCell ref="R19:U19"/>
    <mergeCell ref="Q24:U2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Team Account</cp:lastModifiedBy>
  <dcterms:created xsi:type="dcterms:W3CDTF">2023-09-14T20:38:14Z</dcterms:created>
  <dcterms:modified xsi:type="dcterms:W3CDTF">2023-11-02T01:17:04Z</dcterms:modified>
</cp:coreProperties>
</file>