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8_{733B536E-F6AD-415F-9DB0-FC49FBAB0ED8}" xr6:coauthVersionLast="47" xr6:coauthVersionMax="47" xr10:uidLastSave="{00000000-0000-0000-0000-000000000000}"/>
  <bookViews>
    <workbookView xWindow="-120" yWindow="-120" windowWidth="24240" windowHeight="13020" xr2:uid="{0BB5A834-71CD-46D7-8B90-5D7E72383B5C}"/>
  </bookViews>
  <sheets>
    <sheet name="10.3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1" l="1"/>
  <c r="W37" i="1"/>
  <c r="Y37" i="1" s="1"/>
  <c r="V37" i="1"/>
  <c r="P37" i="1"/>
  <c r="O37" i="1"/>
  <c r="N37" i="1"/>
  <c r="M37" i="1"/>
  <c r="L37" i="1"/>
  <c r="M39" i="1" s="1"/>
  <c r="K37" i="1"/>
  <c r="J37" i="1"/>
  <c r="I37" i="1"/>
  <c r="I39" i="1" s="1"/>
  <c r="G37" i="1"/>
  <c r="E34" i="1"/>
  <c r="F34" i="1" s="1"/>
  <c r="Y33" i="1"/>
  <c r="E33" i="1"/>
  <c r="Y32" i="1"/>
  <c r="E32" i="1"/>
  <c r="Y31" i="1"/>
  <c r="E31" i="1"/>
  <c r="Y30" i="1"/>
  <c r="E30" i="1"/>
  <c r="Y29" i="1"/>
  <c r="E29" i="1"/>
  <c r="Y28" i="1"/>
  <c r="E28" i="1"/>
  <c r="Y27" i="1"/>
  <c r="E27" i="1"/>
  <c r="Y26" i="1"/>
  <c r="F26" i="1"/>
  <c r="Y25" i="1"/>
  <c r="H25" i="1" s="1"/>
  <c r="E25" i="1"/>
  <c r="Y24" i="1"/>
  <c r="H24" i="1"/>
  <c r="E24" i="1"/>
  <c r="E37" i="1" s="1"/>
  <c r="Y23" i="1"/>
  <c r="F23" i="1"/>
  <c r="H23" i="1" s="1"/>
  <c r="Y22" i="1"/>
  <c r="H22" i="1"/>
  <c r="F22" i="1"/>
  <c r="F37" i="1" s="1"/>
  <c r="Y16" i="1"/>
  <c r="V16" i="1"/>
  <c r="Q16" i="1"/>
  <c r="P16" i="1"/>
  <c r="O16" i="1"/>
  <c r="N16" i="1"/>
  <c r="M16" i="1"/>
  <c r="M18" i="1" s="1"/>
  <c r="L16" i="1"/>
  <c r="K16" i="1"/>
  <c r="I16" i="1"/>
  <c r="I18" i="1" s="1"/>
  <c r="G16" i="1"/>
  <c r="F16" i="1"/>
  <c r="Y14" i="1"/>
  <c r="J12" i="1"/>
  <c r="E12" i="1"/>
  <c r="J11" i="1"/>
  <c r="E11" i="1"/>
  <c r="H11" i="1" s="1"/>
  <c r="J10" i="1"/>
  <c r="E10" i="1"/>
  <c r="J9" i="1"/>
  <c r="E9" i="1"/>
  <c r="H9" i="1" s="1"/>
  <c r="J7" i="1"/>
  <c r="J16" i="1" s="1"/>
  <c r="E7" i="1"/>
  <c r="H7" i="1" s="1"/>
  <c r="J6" i="1"/>
  <c r="E6" i="1"/>
  <c r="E16" i="1" s="1"/>
  <c r="H16" i="1" s="1"/>
  <c r="Y5" i="1"/>
  <c r="Y4" i="1"/>
  <c r="Y3" i="1"/>
  <c r="H37" i="1" l="1"/>
  <c r="Q37" i="1"/>
  <c r="H6" i="1"/>
</calcChain>
</file>

<file path=xl/sharedStrings.xml><?xml version="1.0" encoding="utf-8"?>
<sst xmlns="http://schemas.openxmlformats.org/spreadsheetml/2006/main" count="369" uniqueCount="62">
  <si>
    <t>START</t>
  </si>
  <si>
    <t>END</t>
  </si>
  <si>
    <t># RASTERS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</si>
  <si>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</si>
  <si>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</si>
  <si>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</si>
  <si>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</si>
  <si>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</si>
  <si>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</si>
  <si>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</si>
  <si>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</si>
  <si>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</si>
  <si>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</si>
  <si>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</si>
  <si>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</si>
  <si>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 (charged)</t>
  </si>
  <si>
    <t>pos 1</t>
  </si>
  <si>
    <t>pos 2</t>
  </si>
  <si>
    <t>Todd</t>
  </si>
  <si>
    <t>-</t>
  </si>
  <si>
    <r>
      <t xml:space="preserve">VIP Group photo → Concourse VIP Photo Op → 20 Ordered, 1 Printed </t>
    </r>
    <r>
      <rPr>
        <sz val="8"/>
        <rFont val="Calibri"/>
        <family val="2"/>
        <scheme val="minor"/>
      </rPr>
      <t>[29DC9976 → website].</t>
    </r>
  </si>
  <si>
    <t>Phil</t>
  </si>
  <si>
    <r>
      <t xml:space="preserve">VIP Group photo → Concourse VIP Photo Op → 126 Ordered, 2 Printed </t>
    </r>
    <r>
      <rPr>
        <sz val="8"/>
        <rFont val="Calibri"/>
        <family val="2"/>
        <scheme val="minor"/>
      </rPr>
      <t>[See Below → website].</t>
    </r>
  </si>
  <si>
    <r>
      <t xml:space="preserve">VIP Group photo → Star Photo Op → (see above Ordered, 7 Printed </t>
    </r>
    <r>
      <rPr>
        <sz val="8"/>
        <rFont val="Calibri"/>
        <family val="2"/>
        <scheme val="minor"/>
      </rPr>
      <t>[See Below → website].</t>
    </r>
  </si>
  <si>
    <t>↑</t>
  </si>
  <si>
    <t>Kelly</t>
  </si>
  <si>
    <t>NO CUSTOMERS</t>
  </si>
  <si>
    <t>Brent</t>
  </si>
  <si>
    <t>Maria</t>
  </si>
  <si>
    <t>Maria came and apologized saying that they were a difficult group &amp; she had forgotten to bring them.</t>
  </si>
  <si>
    <t>N/A</t>
  </si>
  <si>
    <t>LEGENDS</t>
  </si>
  <si>
    <t>LEGENDS COMPS</t>
  </si>
  <si>
    <t xml:space="preserve">STAR </t>
  </si>
  <si>
    <t>STAR PHOTO OP [30DC]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</si>
  <si>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</si>
  <si>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</si>
  <si>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</si>
  <si>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</si>
  <si>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</si>
  <si>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</si>
  <si>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</si>
  <si>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</si>
  <si>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 xml:space="preserve"> Printed;  Waste Sheets.
 Bypass (@: []);  No-Show:  Decline,  Digital-only;  Stolen.</t>
  </si>
  <si>
    <t># SHOT</t>
  </si>
  <si>
    <t>#1</t>
  </si>
  <si>
    <r>
      <t xml:space="preserve">GROUP 1 </t>
    </r>
    <r>
      <rPr>
        <sz val="8"/>
        <rFont val="Calibri"/>
        <family val="2"/>
        <scheme val="minor"/>
      </rPr>
      <t>[29DC9982 → website].</t>
    </r>
  </si>
  <si>
    <t>#2</t>
  </si>
  <si>
    <r>
      <t xml:space="preserve">GROUP 2 </t>
    </r>
    <r>
      <rPr>
        <sz val="8"/>
        <rFont val="Calibri"/>
        <family val="2"/>
        <scheme val="minor"/>
      </rPr>
      <t>[29DC9985 → website].</t>
    </r>
  </si>
  <si>
    <r>
      <t xml:space="preserve">GROUP 1 </t>
    </r>
    <r>
      <rPr>
        <sz val="8"/>
        <rFont val="Calibri"/>
        <family val="2"/>
        <scheme val="minor"/>
      </rPr>
      <t>[30DC3297 → website].</t>
    </r>
  </si>
  <si>
    <r>
      <t xml:space="preserve">GROUP 2 </t>
    </r>
    <r>
      <rPr>
        <sz val="8"/>
        <rFont val="Calibri"/>
        <family val="2"/>
        <scheme val="minor"/>
      </rPr>
      <t>[30DC3299 → website].</t>
    </r>
  </si>
  <si>
    <t>#3</t>
  </si>
  <si>
    <r>
      <t xml:space="preserve">GROUP 3 </t>
    </r>
    <r>
      <rPr>
        <sz val="8"/>
        <rFont val="Calibri"/>
        <family val="2"/>
        <scheme val="minor"/>
      </rPr>
      <t>[30DC3302 → website].</t>
    </r>
  </si>
  <si>
    <t>#4</t>
  </si>
  <si>
    <r>
      <t xml:space="preserve">GROUP 4 </t>
    </r>
    <r>
      <rPr>
        <sz val="8"/>
        <rFont val="Calibri"/>
        <family val="2"/>
        <scheme val="minor"/>
      </rPr>
      <t>[30DC3308 → website].</t>
    </r>
  </si>
  <si>
    <t>#5</t>
  </si>
  <si>
    <r>
      <t xml:space="preserve">GROUP 5 </t>
    </r>
    <r>
      <rPr>
        <sz val="8"/>
        <rFont val="Calibri"/>
        <family val="2"/>
        <scheme val="minor"/>
      </rPr>
      <t>[30DC3310 → website].</t>
    </r>
  </si>
  <si>
    <t>#6</t>
  </si>
  <si>
    <r>
      <t xml:space="preserve">GROUP 6 </t>
    </r>
    <r>
      <rPr>
        <sz val="8"/>
        <rFont val="Calibri"/>
        <family val="2"/>
        <scheme val="minor"/>
      </rPr>
      <t>[30DC3313 → website].</t>
    </r>
  </si>
  <si>
    <t>#7</t>
  </si>
  <si>
    <r>
      <t xml:space="preserve">GROUP 7 </t>
    </r>
    <r>
      <rPr>
        <sz val="8"/>
        <rFont val="Calibri"/>
        <family val="2"/>
        <scheme val="minor"/>
      </rPr>
      <t>[30DC3317 → website].</t>
    </r>
  </si>
  <si>
    <t>LEGENDS COMPS → STAR PHOTO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</si>
</sst>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1" fontId="10" fillId="10" borderId="19" xfId="0" applyNumberFormat="1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19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vertical="center" wrapText="1"/>
    </xf>
    <xf numFmtId="0" fontId="14" fillId="10" borderId="7" xfId="0" applyFont="1" applyFill="1" applyBorder="1" applyAlignment="1">
      <alignment vertical="center" wrapText="1"/>
    </xf>
    <xf numFmtId="0" fontId="14" fillId="10" borderId="15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1" borderId="16" xfId="0" applyNumberFormat="1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vertical="center"/>
    </xf>
    <xf numFmtId="164" fontId="10" fillId="11" borderId="16" xfId="0" applyNumberFormat="1" applyFont="1" applyFill="1" applyBorder="1" applyAlignment="1">
      <alignment horizontal="center" vertical="center"/>
    </xf>
    <xf numFmtId="164" fontId="10" fillId="11" borderId="18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4" fillId="11" borderId="6" xfId="0" applyFont="1" applyFill="1" applyBorder="1" applyAlignment="1">
      <alignment vertical="center" wrapText="1"/>
    </xf>
    <xf numFmtId="0" fontId="14" fillId="11" borderId="7" xfId="0" applyFont="1" applyFill="1" applyBorder="1" applyAlignment="1">
      <alignment vertical="center" wrapText="1"/>
    </xf>
    <xf numFmtId="0" fontId="14" fillId="11" borderId="15" xfId="0" applyFont="1" applyFill="1" applyBorder="1" applyAlignment="1">
      <alignment vertical="center" wrapText="1"/>
    </xf>
    <xf numFmtId="1" fontId="10" fillId="0" borderId="0" xfId="0" applyNumberFormat="1" applyFont="1"/>
    <xf numFmtId="20" fontId="10" fillId="3" borderId="16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vertical="center"/>
    </xf>
    <xf numFmtId="164" fontId="10" fillId="3" borderId="16" xfId="0" applyNumberFormat="1" applyFont="1" applyFill="1" applyBorder="1" applyAlignment="1">
      <alignment horizontal="center" vertical="center"/>
    </xf>
    <xf numFmtId="164" fontId="10" fillId="3" borderId="18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15" xfId="0" applyFont="1" applyFill="1" applyBorder="1" applyAlignment="1">
      <alignment vertical="center" wrapText="1"/>
    </xf>
    <xf numFmtId="1" fontId="10" fillId="11" borderId="16" xfId="0" applyNumberFormat="1" applyFont="1" applyFill="1" applyBorder="1" applyAlignment="1">
      <alignment horizontal="center" vertical="center"/>
    </xf>
    <xf numFmtId="1" fontId="10" fillId="11" borderId="18" xfId="0" applyNumberFormat="1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0" fontId="10" fillId="13" borderId="16" xfId="0" applyNumberFormat="1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vertical="center"/>
    </xf>
    <xf numFmtId="1" fontId="10" fillId="13" borderId="16" xfId="0" applyNumberFormat="1" applyFont="1" applyFill="1" applyBorder="1" applyAlignment="1">
      <alignment horizontal="center" vertical="center"/>
    </xf>
    <xf numFmtId="1" fontId="10" fillId="13" borderId="18" xfId="0" applyNumberFormat="1" applyFont="1" applyFill="1" applyBorder="1" applyAlignment="1">
      <alignment horizontal="center" vertical="center"/>
    </xf>
    <xf numFmtId="1" fontId="10" fillId="13" borderId="19" xfId="0" applyNumberFormat="1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13" fillId="13" borderId="19" xfId="0" applyFont="1" applyFill="1" applyBorder="1" applyAlignment="1">
      <alignment horizontal="center" vertical="center"/>
    </xf>
    <xf numFmtId="0" fontId="13" fillId="13" borderId="17" xfId="0" applyFont="1" applyFill="1" applyBorder="1" applyAlignment="1">
      <alignment horizontal="center" vertical="center"/>
    </xf>
    <xf numFmtId="0" fontId="14" fillId="13" borderId="6" xfId="0" applyFont="1" applyFill="1" applyBorder="1" applyAlignment="1">
      <alignment vertical="center" wrapText="1"/>
    </xf>
    <xf numFmtId="0" fontId="14" fillId="13" borderId="7" xfId="0" applyFont="1" applyFill="1" applyBorder="1" applyAlignment="1">
      <alignment vertical="center" wrapText="1"/>
    </xf>
    <xf numFmtId="0" fontId="14" fillId="13" borderId="15" xfId="0" applyFont="1" applyFill="1" applyBorder="1" applyAlignment="1">
      <alignment vertical="center" wrapText="1"/>
    </xf>
    <xf numFmtId="20" fontId="10" fillId="14" borderId="16" xfId="0" applyNumberFormat="1" applyFont="1" applyFill="1" applyBorder="1" applyAlignment="1">
      <alignment horizontal="center" vertical="center"/>
    </xf>
    <xf numFmtId="0" fontId="11" fillId="14" borderId="17" xfId="0" applyFont="1" applyFill="1" applyBorder="1" applyAlignment="1">
      <alignment vertical="center"/>
    </xf>
    <xf numFmtId="1" fontId="10" fillId="14" borderId="16" xfId="0" applyNumberFormat="1" applyFont="1" applyFill="1" applyBorder="1" applyAlignment="1">
      <alignment horizontal="center" vertical="center"/>
    </xf>
    <xf numFmtId="1" fontId="10" fillId="14" borderId="18" xfId="0" applyNumberFormat="1" applyFont="1" applyFill="1" applyBorder="1" applyAlignment="1">
      <alignment horizontal="center" vertical="center"/>
    </xf>
    <xf numFmtId="1" fontId="10" fillId="14" borderId="19" xfId="0" applyNumberFormat="1" applyFont="1" applyFill="1" applyBorder="1" applyAlignment="1">
      <alignment horizontal="center" vertical="center"/>
    </xf>
    <xf numFmtId="0" fontId="10" fillId="14" borderId="19" xfId="0" applyFont="1" applyFill="1" applyBorder="1" applyAlignment="1">
      <alignment horizontal="center" vertical="center"/>
    </xf>
    <xf numFmtId="0" fontId="10" fillId="14" borderId="16" xfId="0" applyFont="1" applyFill="1" applyBorder="1" applyAlignment="1">
      <alignment horizontal="center" vertical="center"/>
    </xf>
    <xf numFmtId="0" fontId="10" fillId="14" borderId="17" xfId="0" applyFont="1" applyFill="1" applyBorder="1" applyAlignment="1">
      <alignment horizontal="center" vertical="center"/>
    </xf>
    <xf numFmtId="0" fontId="13" fillId="14" borderId="8" xfId="0" applyFont="1" applyFill="1" applyBorder="1" applyAlignment="1">
      <alignment horizontal="center" vertical="center"/>
    </xf>
    <xf numFmtId="0" fontId="13" fillId="14" borderId="19" xfId="0" applyFont="1" applyFill="1" applyBorder="1" applyAlignment="1">
      <alignment horizontal="center" vertical="center"/>
    </xf>
    <xf numFmtId="0" fontId="13" fillId="14" borderId="17" xfId="0" applyFont="1" applyFill="1" applyBorder="1" applyAlignment="1">
      <alignment horizontal="center" vertical="center"/>
    </xf>
    <xf numFmtId="0" fontId="14" fillId="14" borderId="6" xfId="0" applyFont="1" applyFill="1" applyBorder="1" applyAlignment="1">
      <alignment vertical="center" wrapText="1"/>
    </xf>
    <xf numFmtId="0" fontId="14" fillId="14" borderId="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vertical="center" wrapText="1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6" fillId="3" borderId="30" xfId="0" applyNumberFormat="1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1" fontId="16" fillId="3" borderId="32" xfId="0" applyNumberFormat="1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6" fillId="7" borderId="34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0" fontId="16" fillId="15" borderId="34" xfId="0" applyFont="1" applyFill="1" applyBorder="1" applyAlignment="1">
      <alignment horizontal="center" vertical="center"/>
    </xf>
    <xf numFmtId="0" fontId="9" fillId="11" borderId="35" xfId="0" applyFont="1" applyFill="1" applyBorder="1" applyAlignment="1">
      <alignment horizontal="left" vertical="top" wrapText="1"/>
    </xf>
    <xf numFmtId="0" fontId="9" fillId="11" borderId="36" xfId="0" applyFont="1" applyFill="1" applyBorder="1" applyAlignment="1">
      <alignment horizontal="left" vertical="top" wrapText="1"/>
    </xf>
    <xf numFmtId="0" fontId="9" fillId="11" borderId="37" xfId="0" applyFont="1" applyFill="1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1" fillId="1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5" borderId="22" xfId="0" applyFont="1" applyFill="1" applyBorder="1" applyAlignment="1">
      <alignment horizontal="center" vertical="center" textRotation="90"/>
    </xf>
    <xf numFmtId="0" fontId="9" fillId="11" borderId="38" xfId="0" applyFont="1" applyFill="1" applyBorder="1" applyAlignment="1">
      <alignment horizontal="left" vertical="top" wrapText="1"/>
    </xf>
    <xf numFmtId="0" fontId="9" fillId="11" borderId="39" xfId="0" applyFont="1" applyFill="1" applyBorder="1" applyAlignment="1">
      <alignment horizontal="left" vertical="top" wrapText="1"/>
    </xf>
    <xf numFmtId="0" fontId="9" fillId="11" borderId="40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164" fontId="10" fillId="13" borderId="16" xfId="0" applyNumberFormat="1" applyFont="1" applyFill="1" applyBorder="1" applyAlignment="1">
      <alignment horizontal="center" vertical="center"/>
    </xf>
    <xf numFmtId="164" fontId="10" fillId="13" borderId="18" xfId="0" applyNumberFormat="1" applyFont="1" applyFill="1" applyBorder="1" applyAlignment="1">
      <alignment horizontal="center" vertical="center"/>
    </xf>
    <xf numFmtId="164" fontId="10" fillId="14" borderId="16" xfId="0" applyNumberFormat="1" applyFont="1" applyFill="1" applyBorder="1" applyAlignment="1">
      <alignment horizontal="center" vertical="center"/>
    </xf>
    <xf numFmtId="164" fontId="10" fillId="14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519E-38C2-4FFC-B417-561CDB1C7F66}">
  <sheetPr>
    <tabColor rgb="FFFF0000"/>
  </sheetPr>
  <dimension ref="A1:Z39"/>
  <sheetViews>
    <sheetView tabSelected="1" zoomScale="80" zoomScaleNormal="80" workbookViewId="0">
      <selection activeCell="Q9" sqref="Q9:U9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141" customWidth="1"/>
    <col min="5" max="5" width="6.5703125" style="141" customWidth="1"/>
    <col min="6" max="7" width="4.140625" style="141" bestFit="1" customWidth="1"/>
    <col min="8" max="8" width="6.28515625" style="141" customWidth="1"/>
    <col min="9" max="9" width="7.5703125" style="154" customWidth="1"/>
    <col min="10" max="10" width="3.28515625" style="124" bestFit="1" customWidth="1"/>
    <col min="11" max="11" width="7.5703125" style="155" customWidth="1"/>
    <col min="12" max="12" width="3.85546875" style="141" bestFit="1" customWidth="1"/>
    <col min="13" max="13" width="3.85546875" style="141" customWidth="1"/>
    <col min="14" max="16" width="3.7109375" style="141" bestFit="1" customWidth="1"/>
    <col min="17" max="20" width="12.42578125" style="156" customWidth="1"/>
    <col min="21" max="21" width="34" style="156" customWidth="1"/>
    <col min="22" max="24" width="4.140625" style="33" bestFit="1" customWidth="1"/>
  </cols>
  <sheetData>
    <row r="1" spans="1:26" s="17" customFormat="1" ht="68.25" x14ac:dyDescent="0.25">
      <c r="A1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11" t="s">
        <v>11</v>
      </c>
      <c r="O1" s="11" t="s">
        <v>12</v>
      </c>
      <c r="P1" s="12" t="s">
        <v>13</v>
      </c>
      <c r="Q1" s="13" t="s">
        <v>14</v>
      </c>
      <c r="R1" s="14"/>
      <c r="S1" s="14"/>
      <c r="T1" s="14"/>
      <c r="U1" s="15"/>
      <c r="V1" s="16" t="s">
        <v>15</v>
      </c>
      <c r="W1" s="16" t="s">
        <v>16</v>
      </c>
      <c r="X1" s="16" t="s">
        <v>17</v>
      </c>
    </row>
    <row r="2" spans="1:26" ht="7.5" customHeight="1" x14ac:dyDescent="0.25">
      <c r="A2" s="18"/>
      <c r="B2" s="19"/>
      <c r="C2" s="20"/>
      <c r="D2" s="21"/>
      <c r="E2" s="22">
        <v>0</v>
      </c>
      <c r="F2" s="23"/>
      <c r="G2" s="23"/>
      <c r="H2" s="24">
        <v>0</v>
      </c>
      <c r="I2" s="25"/>
      <c r="J2" s="26"/>
      <c r="K2" s="27"/>
      <c r="L2" s="28"/>
      <c r="M2" s="23"/>
      <c r="N2" s="23"/>
      <c r="O2" s="23"/>
      <c r="P2" s="29"/>
      <c r="Q2" s="30"/>
      <c r="R2" s="31"/>
      <c r="S2" s="31"/>
      <c r="T2" s="31"/>
      <c r="U2" s="32"/>
    </row>
    <row r="3" spans="1:26" s="52" customFormat="1" ht="26.25" customHeight="1" x14ac:dyDescent="0.25">
      <c r="A3" s="34">
        <v>0.375</v>
      </c>
      <c r="B3" s="35" t="s">
        <v>18</v>
      </c>
      <c r="C3" s="36">
        <v>9973</v>
      </c>
      <c r="D3" s="37">
        <v>9978</v>
      </c>
      <c r="E3" s="38">
        <v>1</v>
      </c>
      <c r="F3" s="39">
        <v>1</v>
      </c>
      <c r="G3" s="40" t="s">
        <v>19</v>
      </c>
      <c r="H3" s="41" t="s">
        <v>19</v>
      </c>
      <c r="I3" s="42" t="s">
        <v>19</v>
      </c>
      <c r="J3" s="43" t="s">
        <v>19</v>
      </c>
      <c r="K3" s="44" t="s">
        <v>19</v>
      </c>
      <c r="L3" s="45" t="s">
        <v>19</v>
      </c>
      <c r="M3" s="46" t="s">
        <v>19</v>
      </c>
      <c r="N3" s="46" t="s">
        <v>19</v>
      </c>
      <c r="O3" s="46" t="s">
        <v>19</v>
      </c>
      <c r="P3" s="47" t="s">
        <v>19</v>
      </c>
      <c r="Q3" s="48" t="s">
        <v>20</v>
      </c>
      <c r="R3" s="49"/>
      <c r="S3" s="49"/>
      <c r="T3" s="49"/>
      <c r="U3" s="50"/>
      <c r="V3" s="51">
        <v>20</v>
      </c>
      <c r="W3" s="51" t="s">
        <v>19</v>
      </c>
      <c r="X3" s="51" t="s">
        <v>19</v>
      </c>
      <c r="Y3" s="38">
        <f>IF(ISBLANK(C3),0,(D3-C3+1))</f>
        <v>6</v>
      </c>
    </row>
    <row r="4" spans="1:26" s="52" customFormat="1" ht="26.25" customHeight="1" x14ac:dyDescent="0.25">
      <c r="A4" s="34">
        <v>0.41666666666666669</v>
      </c>
      <c r="B4" s="35" t="s">
        <v>21</v>
      </c>
      <c r="C4" s="36">
        <v>9979</v>
      </c>
      <c r="D4" s="37">
        <v>9985</v>
      </c>
      <c r="E4" s="38">
        <v>2</v>
      </c>
      <c r="F4" s="39">
        <v>2</v>
      </c>
      <c r="G4" s="40" t="s">
        <v>19</v>
      </c>
      <c r="H4" s="41" t="s">
        <v>19</v>
      </c>
      <c r="I4" s="42" t="s">
        <v>19</v>
      </c>
      <c r="J4" s="43" t="s">
        <v>19</v>
      </c>
      <c r="K4" s="44" t="s">
        <v>19</v>
      </c>
      <c r="L4" s="45" t="s">
        <v>19</v>
      </c>
      <c r="M4" s="46" t="s">
        <v>19</v>
      </c>
      <c r="N4" s="46" t="s">
        <v>19</v>
      </c>
      <c r="O4" s="46" t="s">
        <v>19</v>
      </c>
      <c r="P4" s="47" t="s">
        <v>19</v>
      </c>
      <c r="Q4" s="48" t="s">
        <v>22</v>
      </c>
      <c r="R4" s="49"/>
      <c r="S4" s="49"/>
      <c r="T4" s="49"/>
      <c r="U4" s="50"/>
      <c r="V4" s="51">
        <v>126</v>
      </c>
      <c r="W4" s="51" t="s">
        <v>19</v>
      </c>
      <c r="X4" s="51" t="s">
        <v>19</v>
      </c>
      <c r="Y4" s="38">
        <f>IF(ISBLANK(C4),0,(D4-C4+1))</f>
        <v>7</v>
      </c>
    </row>
    <row r="5" spans="1:26" s="52" customFormat="1" ht="26.25" customHeight="1" x14ac:dyDescent="0.25">
      <c r="A5" s="34">
        <v>0.41666666666666669</v>
      </c>
      <c r="B5" s="35" t="s">
        <v>21</v>
      </c>
      <c r="C5" s="36">
        <v>3296</v>
      </c>
      <c r="D5" s="37">
        <v>3318</v>
      </c>
      <c r="E5" s="38">
        <v>7</v>
      </c>
      <c r="F5" s="39">
        <v>7</v>
      </c>
      <c r="G5" s="40" t="s">
        <v>19</v>
      </c>
      <c r="H5" s="41" t="s">
        <v>19</v>
      </c>
      <c r="I5" s="42" t="s">
        <v>19</v>
      </c>
      <c r="J5" s="43" t="s">
        <v>19</v>
      </c>
      <c r="K5" s="44" t="s">
        <v>19</v>
      </c>
      <c r="L5" s="45" t="s">
        <v>19</v>
      </c>
      <c r="M5" s="46" t="s">
        <v>19</v>
      </c>
      <c r="N5" s="46" t="s">
        <v>19</v>
      </c>
      <c r="O5" s="46" t="s">
        <v>19</v>
      </c>
      <c r="P5" s="47" t="s">
        <v>19</v>
      </c>
      <c r="Q5" s="48" t="s">
        <v>23</v>
      </c>
      <c r="R5" s="49"/>
      <c r="S5" s="49"/>
      <c r="T5" s="49"/>
      <c r="U5" s="50"/>
      <c r="V5" s="51" t="s">
        <v>24</v>
      </c>
      <c r="W5" s="51" t="s">
        <v>19</v>
      </c>
      <c r="X5" s="51" t="s">
        <v>19</v>
      </c>
      <c r="Y5" s="38">
        <f>IF(ISBLANK(C5),0,(D5-C5+1))</f>
        <v>23</v>
      </c>
    </row>
    <row r="6" spans="1:26" s="52" customFormat="1" ht="26.25" customHeight="1" x14ac:dyDescent="0.25">
      <c r="A6" s="53">
        <v>0.41666666666666669</v>
      </c>
      <c r="B6" s="54" t="s">
        <v>25</v>
      </c>
      <c r="C6" s="55">
        <v>3064</v>
      </c>
      <c r="D6" s="56">
        <v>3069</v>
      </c>
      <c r="E6" s="38">
        <f>IF(ISBLANK(C6),0,(D6-C6+1))</f>
        <v>6</v>
      </c>
      <c r="F6" s="57">
        <v>1</v>
      </c>
      <c r="G6" s="57">
        <v>1</v>
      </c>
      <c r="H6" s="41">
        <f t="shared" ref="H6:H9" si="0">E6-G6-F6</f>
        <v>4</v>
      </c>
      <c r="I6" s="58">
        <v>4</v>
      </c>
      <c r="J6" s="43">
        <f t="shared" ref="J6:J10" si="1">I6-SUM(L6:P6,K6)</f>
        <v>0</v>
      </c>
      <c r="K6" s="59">
        <v>4</v>
      </c>
      <c r="L6" s="60">
        <v>0</v>
      </c>
      <c r="M6" s="61">
        <v>0</v>
      </c>
      <c r="N6" s="61">
        <v>0</v>
      </c>
      <c r="O6" s="61">
        <v>0</v>
      </c>
      <c r="P6" s="62">
        <v>0</v>
      </c>
      <c r="Q6" s="63"/>
      <c r="R6" s="64"/>
      <c r="S6" s="64"/>
      <c r="T6" s="64"/>
      <c r="U6" s="65"/>
      <c r="V6" s="51" t="s">
        <v>19</v>
      </c>
      <c r="W6" s="51"/>
      <c r="X6" s="51"/>
      <c r="Z6" s="66"/>
    </row>
    <row r="7" spans="1:26" s="52" customFormat="1" ht="26.25" customHeight="1" x14ac:dyDescent="0.25">
      <c r="A7" s="53">
        <v>0.45833333333333331</v>
      </c>
      <c r="B7" s="54" t="s">
        <v>18</v>
      </c>
      <c r="C7" s="55">
        <v>3070</v>
      </c>
      <c r="D7" s="56">
        <v>3073</v>
      </c>
      <c r="E7" s="38">
        <f t="shared" ref="E7:E12" si="2">IF(ISBLANK(C7),0,(D7-C7+1))</f>
        <v>4</v>
      </c>
      <c r="F7" s="57">
        <v>3</v>
      </c>
      <c r="G7" s="57">
        <v>0</v>
      </c>
      <c r="H7" s="41">
        <f t="shared" si="0"/>
        <v>1</v>
      </c>
      <c r="I7" s="58">
        <v>1</v>
      </c>
      <c r="J7" s="43">
        <f t="shared" si="1"/>
        <v>0</v>
      </c>
      <c r="K7" s="59">
        <v>0</v>
      </c>
      <c r="L7" s="60">
        <v>0</v>
      </c>
      <c r="M7" s="61">
        <v>0</v>
      </c>
      <c r="N7" s="61">
        <v>1</v>
      </c>
      <c r="O7" s="61">
        <v>0</v>
      </c>
      <c r="P7" s="62">
        <v>0</v>
      </c>
      <c r="Q7" s="63"/>
      <c r="R7" s="64"/>
      <c r="S7" s="64"/>
      <c r="T7" s="64"/>
      <c r="U7" s="65"/>
      <c r="V7" s="51" t="s">
        <v>19</v>
      </c>
      <c r="W7" s="51"/>
      <c r="X7" s="51"/>
    </row>
    <row r="8" spans="1:26" s="52" customFormat="1" ht="26.25" customHeight="1" x14ac:dyDescent="0.25">
      <c r="A8" s="67">
        <v>0.5</v>
      </c>
      <c r="B8" s="68" t="s">
        <v>21</v>
      </c>
      <c r="C8" s="69">
        <v>0</v>
      </c>
      <c r="D8" s="70">
        <v>0</v>
      </c>
      <c r="E8" s="38" t="s">
        <v>19</v>
      </c>
      <c r="F8" s="57" t="s">
        <v>19</v>
      </c>
      <c r="G8" s="57" t="s">
        <v>19</v>
      </c>
      <c r="H8" s="41" t="s">
        <v>19</v>
      </c>
      <c r="I8" s="58" t="s">
        <v>19</v>
      </c>
      <c r="J8" s="43" t="s">
        <v>19</v>
      </c>
      <c r="K8" s="59" t="s">
        <v>19</v>
      </c>
      <c r="L8" s="71" t="s">
        <v>19</v>
      </c>
      <c r="M8" s="72" t="s">
        <v>19</v>
      </c>
      <c r="N8" s="72" t="s">
        <v>19</v>
      </c>
      <c r="O8" s="72" t="s">
        <v>19</v>
      </c>
      <c r="P8" s="73" t="s">
        <v>19</v>
      </c>
      <c r="Q8" s="74" t="s">
        <v>26</v>
      </c>
      <c r="R8" s="75"/>
      <c r="S8" s="75"/>
      <c r="T8" s="75"/>
      <c r="U8" s="76"/>
      <c r="V8" s="51" t="s">
        <v>19</v>
      </c>
      <c r="W8" s="51"/>
      <c r="X8" s="51"/>
    </row>
    <row r="9" spans="1:26" s="52" customFormat="1" ht="26.25" customHeight="1" x14ac:dyDescent="0.25">
      <c r="A9" s="53">
        <v>4.1666666666666664E-2</v>
      </c>
      <c r="B9" s="54" t="s">
        <v>25</v>
      </c>
      <c r="C9" s="55">
        <v>3074</v>
      </c>
      <c r="D9" s="56">
        <v>3075</v>
      </c>
      <c r="E9" s="38">
        <f t="shared" si="2"/>
        <v>2</v>
      </c>
      <c r="F9" s="57">
        <v>0</v>
      </c>
      <c r="G9" s="57">
        <v>1</v>
      </c>
      <c r="H9" s="41">
        <f t="shared" si="0"/>
        <v>1</v>
      </c>
      <c r="I9" s="58">
        <v>1</v>
      </c>
      <c r="J9" s="43">
        <f t="shared" si="1"/>
        <v>0</v>
      </c>
      <c r="K9" s="59">
        <v>0</v>
      </c>
      <c r="L9" s="60">
        <v>0</v>
      </c>
      <c r="M9" s="61">
        <v>0</v>
      </c>
      <c r="N9" s="61">
        <v>1</v>
      </c>
      <c r="O9" s="61">
        <v>0</v>
      </c>
      <c r="P9" s="62">
        <v>0</v>
      </c>
      <c r="Q9" s="63"/>
      <c r="R9" s="64"/>
      <c r="S9" s="64"/>
      <c r="T9" s="64"/>
      <c r="U9" s="65"/>
      <c r="V9" s="51" t="s">
        <v>19</v>
      </c>
      <c r="W9" s="51"/>
      <c r="X9" s="51"/>
    </row>
    <row r="10" spans="1:26" s="52" customFormat="1" ht="26.25" customHeight="1" x14ac:dyDescent="0.25">
      <c r="A10" s="53">
        <v>8.3333333333333329E-2</v>
      </c>
      <c r="B10" s="54" t="s">
        <v>18</v>
      </c>
      <c r="C10" s="55">
        <v>3076</v>
      </c>
      <c r="D10" s="56">
        <v>3087</v>
      </c>
      <c r="E10" s="38">
        <f t="shared" si="2"/>
        <v>12</v>
      </c>
      <c r="F10" s="57">
        <v>2</v>
      </c>
      <c r="G10" s="57">
        <v>1</v>
      </c>
      <c r="H10" s="41">
        <v>9</v>
      </c>
      <c r="I10" s="58">
        <v>9</v>
      </c>
      <c r="J10" s="43">
        <f t="shared" si="1"/>
        <v>0</v>
      </c>
      <c r="K10" s="59">
        <v>5</v>
      </c>
      <c r="L10" s="60">
        <v>0</v>
      </c>
      <c r="M10" s="61">
        <v>2</v>
      </c>
      <c r="N10" s="61">
        <v>1</v>
      </c>
      <c r="O10" s="61">
        <v>1</v>
      </c>
      <c r="P10" s="62">
        <v>0</v>
      </c>
      <c r="Q10" s="63"/>
      <c r="R10" s="64"/>
      <c r="S10" s="64"/>
      <c r="T10" s="64"/>
      <c r="U10" s="65"/>
      <c r="V10" s="51" t="s">
        <v>19</v>
      </c>
      <c r="W10" s="51"/>
      <c r="X10" s="51"/>
    </row>
    <row r="11" spans="1:26" s="52" customFormat="1" ht="26.25" customHeight="1" x14ac:dyDescent="0.25">
      <c r="A11" s="53">
        <v>0.125</v>
      </c>
      <c r="B11" s="54" t="s">
        <v>27</v>
      </c>
      <c r="C11" s="77">
        <v>3088</v>
      </c>
      <c r="D11" s="78">
        <v>3100</v>
      </c>
      <c r="E11" s="38">
        <f t="shared" si="2"/>
        <v>13</v>
      </c>
      <c r="F11" s="57">
        <v>3</v>
      </c>
      <c r="G11" s="57">
        <v>0</v>
      </c>
      <c r="H11" s="41">
        <f t="shared" ref="H11" si="3">E11-G11-F11</f>
        <v>10</v>
      </c>
      <c r="I11" s="58">
        <v>10</v>
      </c>
      <c r="J11" s="43">
        <f>I11-SUM(L11:P11,K11)</f>
        <v>0</v>
      </c>
      <c r="K11" s="59">
        <v>7</v>
      </c>
      <c r="L11" s="60">
        <v>0</v>
      </c>
      <c r="M11" s="61">
        <v>3</v>
      </c>
      <c r="N11" s="61">
        <v>0</v>
      </c>
      <c r="O11" s="61">
        <v>0</v>
      </c>
      <c r="P11" s="62">
        <v>0</v>
      </c>
      <c r="Q11" s="63"/>
      <c r="R11" s="64"/>
      <c r="S11" s="64"/>
      <c r="T11" s="64"/>
      <c r="U11" s="65"/>
      <c r="V11" s="51" t="s">
        <v>19</v>
      </c>
      <c r="W11" s="51"/>
      <c r="X11" s="51"/>
    </row>
    <row r="12" spans="1:26" s="52" customFormat="1" ht="26.25" customHeight="1" x14ac:dyDescent="0.25">
      <c r="A12" s="53">
        <v>0.16666666666666666</v>
      </c>
      <c r="B12" s="54" t="s">
        <v>28</v>
      </c>
      <c r="C12" s="77">
        <v>3101</v>
      </c>
      <c r="D12" s="78">
        <v>3105</v>
      </c>
      <c r="E12" s="38">
        <f t="shared" si="2"/>
        <v>5</v>
      </c>
      <c r="F12" s="57">
        <v>0</v>
      </c>
      <c r="G12" s="57">
        <v>0</v>
      </c>
      <c r="H12" s="41">
        <v>5</v>
      </c>
      <c r="I12" s="58">
        <v>5</v>
      </c>
      <c r="J12" s="43">
        <f>I12-SUM(L12:P12,K12)</f>
        <v>0</v>
      </c>
      <c r="K12" s="79">
        <v>0</v>
      </c>
      <c r="L12" s="80">
        <v>5</v>
      </c>
      <c r="M12" s="61">
        <v>0</v>
      </c>
      <c r="N12" s="61">
        <v>0</v>
      </c>
      <c r="O12" s="61">
        <v>0</v>
      </c>
      <c r="P12" s="62">
        <v>0</v>
      </c>
      <c r="Q12" s="63" t="s">
        <v>29</v>
      </c>
      <c r="R12" s="64"/>
      <c r="S12" s="64"/>
      <c r="T12" s="64"/>
      <c r="U12" s="65"/>
      <c r="V12" s="51" t="s">
        <v>19</v>
      </c>
      <c r="W12" s="51"/>
      <c r="X12" s="51"/>
    </row>
    <row r="13" spans="1:26" s="52" customFormat="1" ht="26.25" customHeight="1" x14ac:dyDescent="0.25">
      <c r="A13" s="81" t="s">
        <v>30</v>
      </c>
      <c r="B13" s="82" t="s">
        <v>31</v>
      </c>
      <c r="C13" s="83"/>
      <c r="D13" s="84"/>
      <c r="E13" s="38">
        <v>6</v>
      </c>
      <c r="F13" s="85">
        <v>6</v>
      </c>
      <c r="G13" s="86" t="s">
        <v>19</v>
      </c>
      <c r="H13" s="41" t="s">
        <v>19</v>
      </c>
      <c r="I13" s="87" t="s">
        <v>19</v>
      </c>
      <c r="J13" s="43" t="s">
        <v>19</v>
      </c>
      <c r="K13" s="88" t="s">
        <v>19</v>
      </c>
      <c r="L13" s="89" t="s">
        <v>19</v>
      </c>
      <c r="M13" s="90" t="s">
        <v>19</v>
      </c>
      <c r="N13" s="90" t="s">
        <v>19</v>
      </c>
      <c r="O13" s="90" t="s">
        <v>19</v>
      </c>
      <c r="P13" s="91" t="s">
        <v>19</v>
      </c>
      <c r="Q13" s="92" t="s">
        <v>32</v>
      </c>
      <c r="R13" s="93"/>
      <c r="S13" s="93"/>
      <c r="T13" s="93"/>
      <c r="U13" s="94"/>
      <c r="V13" s="51"/>
      <c r="W13" s="51" t="s">
        <v>19</v>
      </c>
      <c r="X13" s="51" t="s">
        <v>19</v>
      </c>
    </row>
    <row r="14" spans="1:26" s="52" customFormat="1" ht="26.25" customHeight="1" x14ac:dyDescent="0.25">
      <c r="A14" s="95" t="s">
        <v>30</v>
      </c>
      <c r="B14" s="96" t="s">
        <v>33</v>
      </c>
      <c r="C14" s="97">
        <v>3293</v>
      </c>
      <c r="D14" s="98">
        <v>3354</v>
      </c>
      <c r="E14" s="38">
        <v>29</v>
      </c>
      <c r="F14" s="99">
        <v>29</v>
      </c>
      <c r="G14" s="100" t="s">
        <v>19</v>
      </c>
      <c r="H14" s="41" t="s">
        <v>19</v>
      </c>
      <c r="I14" s="101" t="s">
        <v>19</v>
      </c>
      <c r="J14" s="43" t="s">
        <v>19</v>
      </c>
      <c r="K14" s="102" t="s">
        <v>19</v>
      </c>
      <c r="L14" s="103" t="s">
        <v>19</v>
      </c>
      <c r="M14" s="104" t="s">
        <v>19</v>
      </c>
      <c r="N14" s="104" t="s">
        <v>19</v>
      </c>
      <c r="O14" s="104" t="s">
        <v>19</v>
      </c>
      <c r="P14" s="105" t="s">
        <v>19</v>
      </c>
      <c r="Q14" s="106" t="s">
        <v>34</v>
      </c>
      <c r="R14" s="107"/>
      <c r="S14" s="107"/>
      <c r="T14" s="107"/>
      <c r="U14" s="108"/>
      <c r="V14" s="51"/>
      <c r="W14" s="51" t="s">
        <v>19</v>
      </c>
      <c r="X14" s="51" t="s">
        <v>19</v>
      </c>
      <c r="Y14" s="38">
        <f>IF(ISBLANK(C14),0,(D14-C14+1))</f>
        <v>62</v>
      </c>
    </row>
    <row r="15" spans="1:26" ht="7.5" customHeight="1" thickBot="1" x14ac:dyDescent="0.3">
      <c r="A15" s="109"/>
      <c r="B15" s="110"/>
      <c r="C15" s="111"/>
      <c r="D15" s="112"/>
      <c r="E15" s="113">
        <v>0</v>
      </c>
      <c r="F15" s="114"/>
      <c r="G15" s="114"/>
      <c r="H15" s="115">
        <v>0</v>
      </c>
      <c r="I15" s="116"/>
      <c r="J15" s="117"/>
      <c r="K15" s="118"/>
      <c r="L15" s="119"/>
      <c r="M15" s="114"/>
      <c r="N15" s="114"/>
      <c r="O15" s="114"/>
      <c r="P15" s="120"/>
      <c r="Q15" s="121"/>
      <c r="R15" s="122"/>
      <c r="S15" s="122"/>
      <c r="T15" s="122"/>
      <c r="U15" s="123"/>
    </row>
    <row r="16" spans="1:26" s="124" customFormat="1" ht="30.75" customHeight="1" x14ac:dyDescent="0.25">
      <c r="B16" s="125"/>
      <c r="D16" s="126"/>
      <c r="E16" s="127">
        <f>SUM(E2:E15)</f>
        <v>87</v>
      </c>
      <c r="F16" s="128">
        <f>SUM(F2:F15)</f>
        <v>54</v>
      </c>
      <c r="G16" s="128">
        <f>SUM(G2:G15)</f>
        <v>3</v>
      </c>
      <c r="H16" s="129">
        <f>E16-F16-G16</f>
        <v>30</v>
      </c>
      <c r="I16" s="130">
        <f t="shared" ref="I16:P16" si="4">SUM(I2:I15)</f>
        <v>30</v>
      </c>
      <c r="J16" s="131">
        <f t="shared" si="4"/>
        <v>0</v>
      </c>
      <c r="K16" s="132">
        <f t="shared" si="4"/>
        <v>16</v>
      </c>
      <c r="L16" s="133">
        <f t="shared" si="4"/>
        <v>5</v>
      </c>
      <c r="M16" s="134">
        <f t="shared" si="4"/>
        <v>5</v>
      </c>
      <c r="N16" s="134">
        <f t="shared" si="4"/>
        <v>3</v>
      </c>
      <c r="O16" s="134">
        <f t="shared" si="4"/>
        <v>1</v>
      </c>
      <c r="P16" s="134">
        <f t="shared" si="4"/>
        <v>0</v>
      </c>
      <c r="Q16" s="135">
        <f>SUM(L16:P16)</f>
        <v>14</v>
      </c>
      <c r="R16" s="136" t="s">
        <v>35</v>
      </c>
      <c r="S16" s="137"/>
      <c r="T16" s="137"/>
      <c r="U16" s="138"/>
      <c r="V16" s="139">
        <f>SUM(V2:V12)</f>
        <v>146</v>
      </c>
      <c r="W16" s="139">
        <v>6</v>
      </c>
      <c r="X16" s="139">
        <v>15</v>
      </c>
      <c r="Y16" s="140">
        <f>SUM(W16:X16)</f>
        <v>21</v>
      </c>
    </row>
    <row r="17" spans="1:25" ht="127.5" thickBot="1" x14ac:dyDescent="0.3">
      <c r="E17" s="142" t="s">
        <v>36</v>
      </c>
      <c r="F17" s="143" t="s">
        <v>37</v>
      </c>
      <c r="G17" s="143" t="s">
        <v>38</v>
      </c>
      <c r="H17" s="144" t="s">
        <v>5</v>
      </c>
      <c r="I17" s="145" t="s">
        <v>39</v>
      </c>
      <c r="J17" s="146" t="s">
        <v>7</v>
      </c>
      <c r="K17" s="147" t="s">
        <v>8</v>
      </c>
      <c r="L17" s="148" t="s">
        <v>9</v>
      </c>
      <c r="M17" s="149" t="s">
        <v>10</v>
      </c>
      <c r="N17" s="149" t="s">
        <v>11</v>
      </c>
      <c r="O17" s="149" t="s">
        <v>40</v>
      </c>
      <c r="P17" s="149" t="s">
        <v>41</v>
      </c>
      <c r="Q17" s="150" t="s">
        <v>42</v>
      </c>
      <c r="R17" s="151" t="s">
        <v>43</v>
      </c>
      <c r="S17" s="152"/>
      <c r="T17" s="152"/>
      <c r="U17" s="153"/>
    </row>
    <row r="18" spans="1:25" s="141" customFormat="1" x14ac:dyDescent="0.25">
      <c r="A18"/>
      <c r="B18" s="1"/>
      <c r="I18" s="154">
        <f>I16+G16</f>
        <v>33</v>
      </c>
      <c r="J18" s="124"/>
      <c r="K18" s="155"/>
      <c r="M18" s="141">
        <f>L16+M16</f>
        <v>10</v>
      </c>
      <c r="Q18" s="156"/>
      <c r="R18" s="156"/>
      <c r="S18" s="156"/>
      <c r="T18" s="156"/>
      <c r="U18" s="156"/>
      <c r="V18" s="33"/>
      <c r="W18" s="33"/>
      <c r="X18" s="33"/>
    </row>
    <row r="19" spans="1:25" s="141" customFormat="1" ht="15.75" thickBot="1" x14ac:dyDescent="0.3">
      <c r="A19"/>
      <c r="B19" s="1"/>
      <c r="E19" s="157"/>
      <c r="I19" s="154"/>
      <c r="J19" s="124"/>
      <c r="K19" s="155"/>
      <c r="Q19" s="156"/>
      <c r="R19" s="156"/>
      <c r="S19" s="156"/>
      <c r="T19" s="156"/>
      <c r="U19" s="156"/>
      <c r="V19" s="33"/>
      <c r="W19" s="33"/>
      <c r="X19" s="33"/>
    </row>
    <row r="20" spans="1:25" s="17" customFormat="1" ht="69" x14ac:dyDescent="0.25">
      <c r="A20"/>
      <c r="B20" s="1"/>
      <c r="C20" s="2" t="s">
        <v>0</v>
      </c>
      <c r="D20" s="3" t="s">
        <v>1</v>
      </c>
      <c r="E20" s="4" t="s">
        <v>44</v>
      </c>
      <c r="F20" s="5" t="s">
        <v>3</v>
      </c>
      <c r="G20" s="5" t="s">
        <v>4</v>
      </c>
      <c r="H20" s="6" t="s">
        <v>5</v>
      </c>
      <c r="I20" s="7" t="s">
        <v>6</v>
      </c>
      <c r="J20" s="8" t="s">
        <v>7</v>
      </c>
      <c r="K20" s="9" t="s">
        <v>8</v>
      </c>
      <c r="L20" s="10" t="s">
        <v>9</v>
      </c>
      <c r="M20" s="11" t="s">
        <v>10</v>
      </c>
      <c r="N20" s="11" t="s">
        <v>11</v>
      </c>
      <c r="O20" s="11" t="s">
        <v>12</v>
      </c>
      <c r="P20" s="12" t="s">
        <v>13</v>
      </c>
      <c r="Q20" s="13" t="s">
        <v>14</v>
      </c>
      <c r="R20" s="14"/>
      <c r="S20" s="14"/>
      <c r="T20" s="14"/>
      <c r="U20" s="15"/>
      <c r="V20" s="16" t="s">
        <v>15</v>
      </c>
      <c r="W20" s="16" t="s">
        <v>16</v>
      </c>
      <c r="X20" s="16" t="s">
        <v>17</v>
      </c>
    </row>
    <row r="21" spans="1:25" ht="7.5" customHeight="1" x14ac:dyDescent="0.25">
      <c r="A21" s="18"/>
      <c r="B21" s="19"/>
      <c r="C21" s="20"/>
      <c r="D21" s="21"/>
      <c r="E21" s="22">
        <v>0</v>
      </c>
      <c r="F21" s="23"/>
      <c r="G21" s="23"/>
      <c r="H21" s="24">
        <v>0</v>
      </c>
      <c r="I21" s="25"/>
      <c r="J21" s="26"/>
      <c r="K21" s="27"/>
      <c r="L21" s="28"/>
      <c r="M21" s="23"/>
      <c r="N21" s="23"/>
      <c r="O21" s="23"/>
      <c r="P21" s="29"/>
      <c r="Q21" s="30"/>
      <c r="R21" s="31"/>
      <c r="S21" s="31"/>
      <c r="T21" s="31"/>
      <c r="U21" s="32"/>
    </row>
    <row r="22" spans="1:25" s="52" customFormat="1" ht="26.25" customHeight="1" x14ac:dyDescent="0.25">
      <c r="A22" s="34">
        <v>0.375</v>
      </c>
      <c r="B22" s="35" t="s">
        <v>18</v>
      </c>
      <c r="C22" s="36">
        <v>9973</v>
      </c>
      <c r="D22" s="37">
        <v>9978</v>
      </c>
      <c r="E22" s="38">
        <v>1</v>
      </c>
      <c r="F22" s="39">
        <f>E22</f>
        <v>1</v>
      </c>
      <c r="G22" s="40"/>
      <c r="H22" s="41">
        <f>Y22-G22-F22</f>
        <v>5</v>
      </c>
      <c r="I22" s="42" t="s">
        <v>19</v>
      </c>
      <c r="J22" s="43" t="s">
        <v>19</v>
      </c>
      <c r="K22" s="44" t="s">
        <v>19</v>
      </c>
      <c r="L22" s="45" t="s">
        <v>19</v>
      </c>
      <c r="M22" s="46" t="s">
        <v>19</v>
      </c>
      <c r="N22" s="46" t="s">
        <v>19</v>
      </c>
      <c r="O22" s="46" t="s">
        <v>19</v>
      </c>
      <c r="P22" s="47" t="s">
        <v>19</v>
      </c>
      <c r="Q22" s="48" t="s">
        <v>20</v>
      </c>
      <c r="R22" s="49"/>
      <c r="S22" s="49"/>
      <c r="T22" s="49"/>
      <c r="U22" s="50"/>
      <c r="V22" s="51">
        <v>20</v>
      </c>
      <c r="W22" s="51" t="s">
        <v>19</v>
      </c>
      <c r="X22" s="51" t="s">
        <v>19</v>
      </c>
      <c r="Y22" s="38">
        <f t="shared" ref="Y22:Y33" si="5">IF(ISBLANK(C22),0,(D22-C22+1))</f>
        <v>6</v>
      </c>
    </row>
    <row r="23" spans="1:25" s="52" customFormat="1" ht="26.25" customHeight="1" x14ac:dyDescent="0.25">
      <c r="A23" s="34">
        <v>0.41666666666666669</v>
      </c>
      <c r="B23" s="35" t="s">
        <v>21</v>
      </c>
      <c r="C23" s="36">
        <v>9979</v>
      </c>
      <c r="D23" s="37">
        <v>9985</v>
      </c>
      <c r="E23" s="38">
        <v>2</v>
      </c>
      <c r="F23" s="39">
        <f t="shared" ref="F23:F26" si="6">E23</f>
        <v>2</v>
      </c>
      <c r="G23" s="40"/>
      <c r="H23" s="41">
        <f>Y23-G23-F23</f>
        <v>5</v>
      </c>
      <c r="I23" s="42" t="s">
        <v>19</v>
      </c>
      <c r="J23" s="43" t="s">
        <v>19</v>
      </c>
      <c r="K23" s="44" t="s">
        <v>19</v>
      </c>
      <c r="L23" s="45" t="s">
        <v>19</v>
      </c>
      <c r="M23" s="46" t="s">
        <v>19</v>
      </c>
      <c r="N23" s="46" t="s">
        <v>19</v>
      </c>
      <c r="O23" s="46" t="s">
        <v>19</v>
      </c>
      <c r="P23" s="47" t="s">
        <v>19</v>
      </c>
      <c r="Q23" s="48" t="s">
        <v>22</v>
      </c>
      <c r="R23" s="49"/>
      <c r="S23" s="49"/>
      <c r="T23" s="49"/>
      <c r="U23" s="50"/>
      <c r="V23" s="51">
        <v>126</v>
      </c>
      <c r="W23" s="51" t="s">
        <v>19</v>
      </c>
      <c r="X23" s="51" t="s">
        <v>19</v>
      </c>
      <c r="Y23" s="38">
        <f t="shared" si="5"/>
        <v>7</v>
      </c>
    </row>
    <row r="24" spans="1:25" s="52" customFormat="1" ht="26.25" customHeight="1" x14ac:dyDescent="0.25">
      <c r="A24" s="81">
        <v>0.41666666666666669</v>
      </c>
      <c r="B24" s="82" t="s">
        <v>45</v>
      </c>
      <c r="C24" s="158">
        <v>9979</v>
      </c>
      <c r="D24" s="159">
        <v>9982</v>
      </c>
      <c r="E24" s="38">
        <f>IF(ISBLANK(C24),0,(D24-C24+1))</f>
        <v>4</v>
      </c>
      <c r="F24" s="85"/>
      <c r="G24" s="86"/>
      <c r="H24" s="41">
        <f>Y24-G24-F24</f>
        <v>4</v>
      </c>
      <c r="I24" s="87" t="s">
        <v>19</v>
      </c>
      <c r="J24" s="43" t="s">
        <v>19</v>
      </c>
      <c r="K24" s="88" t="s">
        <v>19</v>
      </c>
      <c r="L24" s="89" t="s">
        <v>19</v>
      </c>
      <c r="M24" s="90" t="s">
        <v>19</v>
      </c>
      <c r="N24" s="90" t="s">
        <v>19</v>
      </c>
      <c r="O24" s="90" t="s">
        <v>19</v>
      </c>
      <c r="P24" s="91" t="s">
        <v>19</v>
      </c>
      <c r="Q24" s="92" t="s">
        <v>46</v>
      </c>
      <c r="R24" s="93"/>
      <c r="S24" s="93"/>
      <c r="T24" s="93"/>
      <c r="U24" s="94"/>
      <c r="V24" s="51" t="s">
        <v>24</v>
      </c>
      <c r="W24" s="51" t="s">
        <v>19</v>
      </c>
      <c r="X24" s="51" t="s">
        <v>19</v>
      </c>
      <c r="Y24" s="38">
        <f t="shared" si="5"/>
        <v>4</v>
      </c>
    </row>
    <row r="25" spans="1:25" s="52" customFormat="1" ht="26.25" customHeight="1" x14ac:dyDescent="0.25">
      <c r="A25" s="81">
        <v>0.41666666666666669</v>
      </c>
      <c r="B25" s="82" t="s">
        <v>47</v>
      </c>
      <c r="C25" s="158">
        <v>9983</v>
      </c>
      <c r="D25" s="159">
        <v>9985</v>
      </c>
      <c r="E25" s="38">
        <f>IF(ISBLANK(C25),0,(D25-C25+1))</f>
        <v>3</v>
      </c>
      <c r="F25" s="85"/>
      <c r="G25" s="86"/>
      <c r="H25" s="41">
        <f>Y25-G25-F25</f>
        <v>3</v>
      </c>
      <c r="I25" s="87" t="s">
        <v>19</v>
      </c>
      <c r="J25" s="43" t="s">
        <v>19</v>
      </c>
      <c r="K25" s="88" t="s">
        <v>19</v>
      </c>
      <c r="L25" s="89" t="s">
        <v>19</v>
      </c>
      <c r="M25" s="90" t="s">
        <v>19</v>
      </c>
      <c r="N25" s="90" t="s">
        <v>19</v>
      </c>
      <c r="O25" s="90" t="s">
        <v>19</v>
      </c>
      <c r="P25" s="91" t="s">
        <v>19</v>
      </c>
      <c r="Q25" s="92" t="s">
        <v>48</v>
      </c>
      <c r="R25" s="93"/>
      <c r="S25" s="93"/>
      <c r="T25" s="93"/>
      <c r="U25" s="94"/>
      <c r="V25" s="51" t="s">
        <v>24</v>
      </c>
      <c r="W25" s="51" t="s">
        <v>19</v>
      </c>
      <c r="X25" s="51" t="s">
        <v>19</v>
      </c>
      <c r="Y25" s="38">
        <f t="shared" si="5"/>
        <v>3</v>
      </c>
    </row>
    <row r="26" spans="1:25" s="52" customFormat="1" ht="26.25" customHeight="1" x14ac:dyDescent="0.25">
      <c r="A26" s="34">
        <v>0.41666666666666669</v>
      </c>
      <c r="B26" s="35" t="s">
        <v>21</v>
      </c>
      <c r="C26" s="36">
        <v>3296</v>
      </c>
      <c r="D26" s="37">
        <v>3318</v>
      </c>
      <c r="E26" s="38">
        <v>7</v>
      </c>
      <c r="F26" s="39">
        <f t="shared" si="6"/>
        <v>7</v>
      </c>
      <c r="G26" s="40" t="s">
        <v>19</v>
      </c>
      <c r="H26" s="41" t="s">
        <v>19</v>
      </c>
      <c r="I26" s="42" t="s">
        <v>19</v>
      </c>
      <c r="J26" s="43" t="s">
        <v>19</v>
      </c>
      <c r="K26" s="44" t="s">
        <v>19</v>
      </c>
      <c r="L26" s="45" t="s">
        <v>19</v>
      </c>
      <c r="M26" s="46" t="s">
        <v>19</v>
      </c>
      <c r="N26" s="46" t="s">
        <v>19</v>
      </c>
      <c r="O26" s="46" t="s">
        <v>19</v>
      </c>
      <c r="P26" s="47" t="s">
        <v>19</v>
      </c>
      <c r="Q26" s="48" t="s">
        <v>23</v>
      </c>
      <c r="R26" s="49"/>
      <c r="S26" s="49"/>
      <c r="T26" s="49"/>
      <c r="U26" s="50"/>
      <c r="V26" s="51" t="s">
        <v>24</v>
      </c>
      <c r="W26" s="51" t="s">
        <v>19</v>
      </c>
      <c r="X26" s="51" t="s">
        <v>19</v>
      </c>
      <c r="Y26" s="38">
        <f t="shared" si="5"/>
        <v>23</v>
      </c>
    </row>
    <row r="27" spans="1:25" s="52" customFormat="1" ht="26.25" customHeight="1" x14ac:dyDescent="0.25">
      <c r="A27" s="81">
        <v>0.41666666666666669</v>
      </c>
      <c r="B27" s="82" t="s">
        <v>45</v>
      </c>
      <c r="C27" s="158">
        <v>3296</v>
      </c>
      <c r="D27" s="159">
        <v>3298</v>
      </c>
      <c r="E27" s="38">
        <f t="shared" ref="E27:E34" si="7">IF(ISBLANK(C27),0,(D27-C27+1))</f>
        <v>3</v>
      </c>
      <c r="F27" s="85"/>
      <c r="G27" s="86" t="s">
        <v>19</v>
      </c>
      <c r="H27" s="41" t="s">
        <v>19</v>
      </c>
      <c r="I27" s="87" t="s">
        <v>19</v>
      </c>
      <c r="J27" s="43" t="s">
        <v>19</v>
      </c>
      <c r="K27" s="88" t="s">
        <v>19</v>
      </c>
      <c r="L27" s="89" t="s">
        <v>19</v>
      </c>
      <c r="M27" s="90" t="s">
        <v>19</v>
      </c>
      <c r="N27" s="90" t="s">
        <v>19</v>
      </c>
      <c r="O27" s="90" t="s">
        <v>19</v>
      </c>
      <c r="P27" s="91" t="s">
        <v>19</v>
      </c>
      <c r="Q27" s="92" t="s">
        <v>49</v>
      </c>
      <c r="R27" s="93"/>
      <c r="S27" s="93"/>
      <c r="T27" s="93"/>
      <c r="U27" s="94"/>
      <c r="V27" s="51" t="s">
        <v>24</v>
      </c>
      <c r="W27" s="51" t="s">
        <v>19</v>
      </c>
      <c r="X27" s="51" t="s">
        <v>19</v>
      </c>
      <c r="Y27" s="38">
        <f t="shared" si="5"/>
        <v>3</v>
      </c>
    </row>
    <row r="28" spans="1:25" s="52" customFormat="1" ht="26.25" customHeight="1" x14ac:dyDescent="0.25">
      <c r="A28" s="81">
        <v>0.41666666666666669</v>
      </c>
      <c r="B28" s="82" t="s">
        <v>47</v>
      </c>
      <c r="C28" s="158">
        <v>3299</v>
      </c>
      <c r="D28" s="159">
        <v>3301</v>
      </c>
      <c r="E28" s="38">
        <f t="shared" si="7"/>
        <v>3</v>
      </c>
      <c r="F28" s="85"/>
      <c r="G28" s="86" t="s">
        <v>19</v>
      </c>
      <c r="H28" s="41" t="s">
        <v>19</v>
      </c>
      <c r="I28" s="87" t="s">
        <v>19</v>
      </c>
      <c r="J28" s="43" t="s">
        <v>19</v>
      </c>
      <c r="K28" s="88" t="s">
        <v>19</v>
      </c>
      <c r="L28" s="89" t="s">
        <v>19</v>
      </c>
      <c r="M28" s="90" t="s">
        <v>19</v>
      </c>
      <c r="N28" s="90" t="s">
        <v>19</v>
      </c>
      <c r="O28" s="90" t="s">
        <v>19</v>
      </c>
      <c r="P28" s="91" t="s">
        <v>19</v>
      </c>
      <c r="Q28" s="92" t="s">
        <v>50</v>
      </c>
      <c r="R28" s="93"/>
      <c r="S28" s="93"/>
      <c r="T28" s="93"/>
      <c r="U28" s="94"/>
      <c r="V28" s="51" t="s">
        <v>24</v>
      </c>
      <c r="W28" s="51" t="s">
        <v>19</v>
      </c>
      <c r="X28" s="51" t="s">
        <v>19</v>
      </c>
      <c r="Y28" s="38">
        <f t="shared" si="5"/>
        <v>3</v>
      </c>
    </row>
    <row r="29" spans="1:25" s="52" customFormat="1" ht="26.25" customHeight="1" x14ac:dyDescent="0.25">
      <c r="A29" s="81">
        <v>0.41666666666666669</v>
      </c>
      <c r="B29" s="82" t="s">
        <v>51</v>
      </c>
      <c r="C29" s="158">
        <v>3302</v>
      </c>
      <c r="D29" s="159">
        <v>3305</v>
      </c>
      <c r="E29" s="38">
        <f t="shared" si="7"/>
        <v>4</v>
      </c>
      <c r="F29" s="85"/>
      <c r="G29" s="86" t="s">
        <v>19</v>
      </c>
      <c r="H29" s="41" t="s">
        <v>19</v>
      </c>
      <c r="I29" s="87" t="s">
        <v>19</v>
      </c>
      <c r="J29" s="43" t="s">
        <v>19</v>
      </c>
      <c r="K29" s="88" t="s">
        <v>19</v>
      </c>
      <c r="L29" s="89" t="s">
        <v>19</v>
      </c>
      <c r="M29" s="90" t="s">
        <v>19</v>
      </c>
      <c r="N29" s="90" t="s">
        <v>19</v>
      </c>
      <c r="O29" s="90" t="s">
        <v>19</v>
      </c>
      <c r="P29" s="91" t="s">
        <v>19</v>
      </c>
      <c r="Q29" s="92" t="s">
        <v>52</v>
      </c>
      <c r="R29" s="93"/>
      <c r="S29" s="93"/>
      <c r="T29" s="93"/>
      <c r="U29" s="94"/>
      <c r="V29" s="51" t="s">
        <v>24</v>
      </c>
      <c r="W29" s="51" t="s">
        <v>19</v>
      </c>
      <c r="X29" s="51" t="s">
        <v>19</v>
      </c>
      <c r="Y29" s="38">
        <f t="shared" si="5"/>
        <v>4</v>
      </c>
    </row>
    <row r="30" spans="1:25" s="52" customFormat="1" ht="26.25" customHeight="1" x14ac:dyDescent="0.25">
      <c r="A30" s="81">
        <v>0.41666666666666669</v>
      </c>
      <c r="B30" s="82" t="s">
        <v>53</v>
      </c>
      <c r="C30" s="158">
        <v>3306</v>
      </c>
      <c r="D30" s="159">
        <v>3309</v>
      </c>
      <c r="E30" s="38">
        <f t="shared" si="7"/>
        <v>4</v>
      </c>
      <c r="F30" s="85"/>
      <c r="G30" s="86" t="s">
        <v>19</v>
      </c>
      <c r="H30" s="41" t="s">
        <v>19</v>
      </c>
      <c r="I30" s="87" t="s">
        <v>19</v>
      </c>
      <c r="J30" s="43" t="s">
        <v>19</v>
      </c>
      <c r="K30" s="88" t="s">
        <v>19</v>
      </c>
      <c r="L30" s="89" t="s">
        <v>19</v>
      </c>
      <c r="M30" s="90" t="s">
        <v>19</v>
      </c>
      <c r="N30" s="90" t="s">
        <v>19</v>
      </c>
      <c r="O30" s="90" t="s">
        <v>19</v>
      </c>
      <c r="P30" s="91" t="s">
        <v>19</v>
      </c>
      <c r="Q30" s="92" t="s">
        <v>54</v>
      </c>
      <c r="R30" s="93"/>
      <c r="S30" s="93"/>
      <c r="T30" s="93"/>
      <c r="U30" s="94"/>
      <c r="V30" s="51" t="s">
        <v>24</v>
      </c>
      <c r="W30" s="51" t="s">
        <v>19</v>
      </c>
      <c r="X30" s="51" t="s">
        <v>19</v>
      </c>
      <c r="Y30" s="38">
        <f t="shared" si="5"/>
        <v>4</v>
      </c>
    </row>
    <row r="31" spans="1:25" s="52" customFormat="1" ht="26.25" customHeight="1" x14ac:dyDescent="0.25">
      <c r="A31" s="81">
        <v>0.41666666666666669</v>
      </c>
      <c r="B31" s="82" t="s">
        <v>55</v>
      </c>
      <c r="C31" s="158">
        <v>3310</v>
      </c>
      <c r="D31" s="159">
        <v>3312</v>
      </c>
      <c r="E31" s="38">
        <f t="shared" si="7"/>
        <v>3</v>
      </c>
      <c r="F31" s="85"/>
      <c r="G31" s="86" t="s">
        <v>19</v>
      </c>
      <c r="H31" s="41" t="s">
        <v>19</v>
      </c>
      <c r="I31" s="87" t="s">
        <v>19</v>
      </c>
      <c r="J31" s="43" t="s">
        <v>19</v>
      </c>
      <c r="K31" s="88" t="s">
        <v>19</v>
      </c>
      <c r="L31" s="89" t="s">
        <v>19</v>
      </c>
      <c r="M31" s="90" t="s">
        <v>19</v>
      </c>
      <c r="N31" s="90" t="s">
        <v>19</v>
      </c>
      <c r="O31" s="90" t="s">
        <v>19</v>
      </c>
      <c r="P31" s="91" t="s">
        <v>19</v>
      </c>
      <c r="Q31" s="92" t="s">
        <v>56</v>
      </c>
      <c r="R31" s="93"/>
      <c r="S31" s="93"/>
      <c r="T31" s="93"/>
      <c r="U31" s="94"/>
      <c r="V31" s="51" t="s">
        <v>24</v>
      </c>
      <c r="W31" s="51" t="s">
        <v>19</v>
      </c>
      <c r="X31" s="51" t="s">
        <v>19</v>
      </c>
      <c r="Y31" s="38">
        <f t="shared" si="5"/>
        <v>3</v>
      </c>
    </row>
    <row r="32" spans="1:25" s="52" customFormat="1" ht="26.25" customHeight="1" x14ac:dyDescent="0.25">
      <c r="A32" s="81">
        <v>0.41666666666666669</v>
      </c>
      <c r="B32" s="82" t="s">
        <v>57</v>
      </c>
      <c r="C32" s="158">
        <v>3313</v>
      </c>
      <c r="D32" s="159">
        <v>3315</v>
      </c>
      <c r="E32" s="38">
        <f t="shared" si="7"/>
        <v>3</v>
      </c>
      <c r="F32" s="85"/>
      <c r="G32" s="86" t="s">
        <v>19</v>
      </c>
      <c r="H32" s="41" t="s">
        <v>19</v>
      </c>
      <c r="I32" s="87" t="s">
        <v>19</v>
      </c>
      <c r="J32" s="43" t="s">
        <v>19</v>
      </c>
      <c r="K32" s="88" t="s">
        <v>19</v>
      </c>
      <c r="L32" s="89" t="s">
        <v>19</v>
      </c>
      <c r="M32" s="90" t="s">
        <v>19</v>
      </c>
      <c r="N32" s="90" t="s">
        <v>19</v>
      </c>
      <c r="O32" s="90" t="s">
        <v>19</v>
      </c>
      <c r="P32" s="91" t="s">
        <v>19</v>
      </c>
      <c r="Q32" s="92" t="s">
        <v>58</v>
      </c>
      <c r="R32" s="93"/>
      <c r="S32" s="93"/>
      <c r="T32" s="93"/>
      <c r="U32" s="94"/>
      <c r="V32" s="51" t="s">
        <v>24</v>
      </c>
      <c r="W32" s="51" t="s">
        <v>19</v>
      </c>
      <c r="X32" s="51" t="s">
        <v>19</v>
      </c>
      <c r="Y32" s="38">
        <f t="shared" si="5"/>
        <v>3</v>
      </c>
    </row>
    <row r="33" spans="1:25" s="52" customFormat="1" ht="26.25" customHeight="1" x14ac:dyDescent="0.25">
      <c r="A33" s="81">
        <v>0.41666666666666669</v>
      </c>
      <c r="B33" s="82" t="s">
        <v>59</v>
      </c>
      <c r="C33" s="158">
        <v>3316</v>
      </c>
      <c r="D33" s="159">
        <v>3318</v>
      </c>
      <c r="E33" s="38">
        <f t="shared" si="7"/>
        <v>3</v>
      </c>
      <c r="F33" s="85"/>
      <c r="G33" s="86" t="s">
        <v>19</v>
      </c>
      <c r="H33" s="41" t="s">
        <v>19</v>
      </c>
      <c r="I33" s="87" t="s">
        <v>19</v>
      </c>
      <c r="J33" s="43" t="s">
        <v>19</v>
      </c>
      <c r="K33" s="88" t="s">
        <v>19</v>
      </c>
      <c r="L33" s="89" t="s">
        <v>19</v>
      </c>
      <c r="M33" s="90" t="s">
        <v>19</v>
      </c>
      <c r="N33" s="90" t="s">
        <v>19</v>
      </c>
      <c r="O33" s="90" t="s">
        <v>19</v>
      </c>
      <c r="P33" s="91" t="s">
        <v>19</v>
      </c>
      <c r="Q33" s="92" t="s">
        <v>60</v>
      </c>
      <c r="R33" s="93"/>
      <c r="S33" s="93"/>
      <c r="T33" s="93"/>
      <c r="U33" s="94"/>
      <c r="V33" s="51" t="s">
        <v>24</v>
      </c>
      <c r="W33" s="51" t="s">
        <v>19</v>
      </c>
      <c r="X33" s="51" t="s">
        <v>19</v>
      </c>
      <c r="Y33" s="38">
        <f t="shared" si="5"/>
        <v>3</v>
      </c>
    </row>
    <row r="34" spans="1:25" s="52" customFormat="1" ht="26.25" customHeight="1" x14ac:dyDescent="0.25">
      <c r="A34" s="95" t="s">
        <v>30</v>
      </c>
      <c r="B34" s="96" t="s">
        <v>31</v>
      </c>
      <c r="C34" s="160">
        <v>3319</v>
      </c>
      <c r="D34" s="161">
        <v>3322</v>
      </c>
      <c r="E34" s="38">
        <f t="shared" si="7"/>
        <v>4</v>
      </c>
      <c r="F34" s="99">
        <f>E34</f>
        <v>4</v>
      </c>
      <c r="G34" s="100" t="s">
        <v>19</v>
      </c>
      <c r="H34" s="41" t="s">
        <v>19</v>
      </c>
      <c r="I34" s="101" t="s">
        <v>19</v>
      </c>
      <c r="J34" s="43" t="s">
        <v>19</v>
      </c>
      <c r="K34" s="102" t="s">
        <v>19</v>
      </c>
      <c r="L34" s="103" t="s">
        <v>19</v>
      </c>
      <c r="M34" s="104" t="s">
        <v>19</v>
      </c>
      <c r="N34" s="104" t="s">
        <v>19</v>
      </c>
      <c r="O34" s="104" t="s">
        <v>19</v>
      </c>
      <c r="P34" s="105" t="s">
        <v>19</v>
      </c>
      <c r="Q34" s="106" t="s">
        <v>61</v>
      </c>
      <c r="R34" s="107"/>
      <c r="S34" s="107"/>
      <c r="T34" s="107"/>
      <c r="U34" s="108"/>
      <c r="V34" s="51" t="s">
        <v>24</v>
      </c>
      <c r="W34" s="51" t="s">
        <v>19</v>
      </c>
      <c r="X34" s="51" t="s">
        <v>19</v>
      </c>
    </row>
    <row r="35" spans="1:25" s="52" customFormat="1" ht="26.25" customHeight="1" x14ac:dyDescent="0.25">
      <c r="A35" s="95" t="s">
        <v>30</v>
      </c>
      <c r="B35" s="96" t="s">
        <v>31</v>
      </c>
      <c r="C35" s="160">
        <v>3352</v>
      </c>
      <c r="D35" s="161">
        <v>3354</v>
      </c>
      <c r="E35" s="38">
        <v>2</v>
      </c>
      <c r="F35" s="99">
        <v>2</v>
      </c>
      <c r="G35" s="100" t="s">
        <v>19</v>
      </c>
      <c r="H35" s="41" t="s">
        <v>19</v>
      </c>
      <c r="I35" s="101" t="s">
        <v>19</v>
      </c>
      <c r="J35" s="43" t="s">
        <v>19</v>
      </c>
      <c r="K35" s="102" t="s">
        <v>19</v>
      </c>
      <c r="L35" s="103" t="s">
        <v>19</v>
      </c>
      <c r="M35" s="104" t="s">
        <v>19</v>
      </c>
      <c r="N35" s="104" t="s">
        <v>19</v>
      </c>
      <c r="O35" s="104" t="s">
        <v>19</v>
      </c>
      <c r="P35" s="105" t="s">
        <v>19</v>
      </c>
      <c r="Q35" s="106" t="s">
        <v>61</v>
      </c>
      <c r="R35" s="107"/>
      <c r="S35" s="107"/>
      <c r="T35" s="107"/>
      <c r="U35" s="108"/>
      <c r="V35" s="51" t="s">
        <v>24</v>
      </c>
      <c r="W35" s="51" t="s">
        <v>19</v>
      </c>
      <c r="X35" s="51" t="s">
        <v>19</v>
      </c>
    </row>
    <row r="36" spans="1:25" ht="7.5" customHeight="1" thickBot="1" x14ac:dyDescent="0.3">
      <c r="A36" s="109"/>
      <c r="B36" s="110"/>
      <c r="C36" s="111"/>
      <c r="D36" s="112"/>
      <c r="E36" s="113">
        <v>0</v>
      </c>
      <c r="F36" s="114"/>
      <c r="G36" s="114"/>
      <c r="H36" s="115">
        <v>0</v>
      </c>
      <c r="I36" s="116"/>
      <c r="J36" s="117"/>
      <c r="K36" s="118"/>
      <c r="L36" s="119"/>
      <c r="M36" s="114"/>
      <c r="N36" s="114"/>
      <c r="O36" s="114"/>
      <c r="P36" s="120"/>
      <c r="Q36" s="121"/>
      <c r="R36" s="122"/>
      <c r="S36" s="122"/>
      <c r="T36" s="122"/>
      <c r="U36" s="123"/>
    </row>
    <row r="37" spans="1:25" s="124" customFormat="1" ht="30.75" customHeight="1" x14ac:dyDescent="0.25">
      <c r="B37" s="125"/>
      <c r="D37" s="126"/>
      <c r="E37" s="127">
        <f>SUM(E21:E36)</f>
        <v>46</v>
      </c>
      <c r="F37" s="128">
        <f>SUM(F21:F36)</f>
        <v>16</v>
      </c>
      <c r="G37" s="128">
        <f>SUM(G21:G36)</f>
        <v>0</v>
      </c>
      <c r="H37" s="129">
        <f>E37-F37-G37</f>
        <v>30</v>
      </c>
      <c r="I37" s="130">
        <f t="shared" ref="I37:P37" si="8">SUM(I21:I36)</f>
        <v>0</v>
      </c>
      <c r="J37" s="131">
        <f t="shared" si="8"/>
        <v>0</v>
      </c>
      <c r="K37" s="132">
        <f t="shared" si="8"/>
        <v>0</v>
      </c>
      <c r="L37" s="133">
        <f t="shared" si="8"/>
        <v>0</v>
      </c>
      <c r="M37" s="134">
        <f t="shared" si="8"/>
        <v>0</v>
      </c>
      <c r="N37" s="134">
        <f t="shared" si="8"/>
        <v>0</v>
      </c>
      <c r="O37" s="134">
        <f t="shared" si="8"/>
        <v>0</v>
      </c>
      <c r="P37" s="134">
        <f t="shared" si="8"/>
        <v>0</v>
      </c>
      <c r="Q37" s="135">
        <f>SUM(L37:P37)</f>
        <v>0</v>
      </c>
      <c r="R37" s="136" t="s">
        <v>35</v>
      </c>
      <c r="S37" s="137"/>
      <c r="T37" s="137"/>
      <c r="U37" s="138"/>
      <c r="V37" s="139">
        <f>SUM(V21:V33)</f>
        <v>146</v>
      </c>
      <c r="W37" s="139">
        <f>SUM(W21:W36)</f>
        <v>0</v>
      </c>
      <c r="X37" s="139">
        <f>SUM(X21:X36)</f>
        <v>0</v>
      </c>
      <c r="Y37" s="140">
        <f>SUM(W37:X37)</f>
        <v>0</v>
      </c>
    </row>
    <row r="38" spans="1:25" ht="128.25" thickBot="1" x14ac:dyDescent="0.3">
      <c r="E38" s="142" t="s">
        <v>36</v>
      </c>
      <c r="F38" s="143" t="s">
        <v>37</v>
      </c>
      <c r="G38" s="143" t="s">
        <v>38</v>
      </c>
      <c r="H38" s="144" t="s">
        <v>5</v>
      </c>
      <c r="I38" s="145" t="s">
        <v>39</v>
      </c>
      <c r="J38" s="146" t="s">
        <v>7</v>
      </c>
      <c r="K38" s="147" t="s">
        <v>8</v>
      </c>
      <c r="L38" s="148" t="s">
        <v>9</v>
      </c>
      <c r="M38" s="149" t="s">
        <v>10</v>
      </c>
      <c r="N38" s="149" t="s">
        <v>11</v>
      </c>
      <c r="O38" s="149" t="s">
        <v>40</v>
      </c>
      <c r="P38" s="149" t="s">
        <v>41</v>
      </c>
      <c r="Q38" s="150" t="s">
        <v>42</v>
      </c>
      <c r="R38" s="151" t="s">
        <v>43</v>
      </c>
      <c r="S38" s="152"/>
      <c r="T38" s="152"/>
      <c r="U38" s="153"/>
    </row>
    <row r="39" spans="1:25" s="141" customFormat="1" x14ac:dyDescent="0.25">
      <c r="A39"/>
      <c r="B39" s="1"/>
      <c r="I39" s="154">
        <f>I37+G37</f>
        <v>0</v>
      </c>
      <c r="J39" s="124"/>
      <c r="K39" s="155"/>
      <c r="M39" s="141">
        <f>L37+M37</f>
        <v>0</v>
      </c>
      <c r="Q39" s="156"/>
      <c r="R39" s="156"/>
      <c r="S39" s="156"/>
      <c r="T39" s="156"/>
      <c r="U39" s="156"/>
      <c r="V39" s="33"/>
      <c r="W39" s="33"/>
      <c r="X39" s="33"/>
    </row>
  </sheetData>
  <mergeCells count="36">
    <mergeCell ref="Q33:U33"/>
    <mergeCell ref="Q34:U34"/>
    <mergeCell ref="Q35:U35"/>
    <mergeCell ref="Q36:U36"/>
    <mergeCell ref="R37:U37"/>
    <mergeCell ref="R38:U38"/>
    <mergeCell ref="Q27:U27"/>
    <mergeCell ref="Q28:U28"/>
    <mergeCell ref="Q29:U29"/>
    <mergeCell ref="Q30:U30"/>
    <mergeCell ref="Q31:U31"/>
    <mergeCell ref="Q32:U32"/>
    <mergeCell ref="Q21:U21"/>
    <mergeCell ref="Q22:U22"/>
    <mergeCell ref="Q23:U23"/>
    <mergeCell ref="Q24:U24"/>
    <mergeCell ref="Q25:U25"/>
    <mergeCell ref="Q26:U26"/>
    <mergeCell ref="Q13:U13"/>
    <mergeCell ref="Q14:U14"/>
    <mergeCell ref="Q15:U15"/>
    <mergeCell ref="R16:U16"/>
    <mergeCell ref="R17:U17"/>
    <mergeCell ref="Q20:U20"/>
    <mergeCell ref="Q7:U7"/>
    <mergeCell ref="Q8:U8"/>
    <mergeCell ref="Q9:U9"/>
    <mergeCell ref="Q10:U10"/>
    <mergeCell ref="Q11:U11"/>
    <mergeCell ref="Q12:U12"/>
    <mergeCell ref="Q1:U1"/>
    <mergeCell ref="Q2:U2"/>
    <mergeCell ref="Q3:U3"/>
    <mergeCell ref="Q4:U4"/>
    <mergeCell ref="Q5:U5"/>
    <mergeCell ref="Q6:U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10.31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Team Account</cp:lastModifiedBy>
  <dcterms:created xsi:type="dcterms:W3CDTF">2023-11-01T00:28:44Z</dcterms:created>
  <dcterms:modified xsi:type="dcterms:W3CDTF">2023-11-01T00:29:23Z</dcterms:modified>
</cp:coreProperties>
</file>