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m\OneDrive\Desktop\Blair Please dont erase\"/>
    </mc:Choice>
  </mc:AlternateContent>
  <xr:revisionPtr revIDLastSave="0" documentId="13_ncr:1_{92D5D24A-2CBB-4B66-B943-C3074599339A}" xr6:coauthVersionLast="47" xr6:coauthVersionMax="47" xr10:uidLastSave="{00000000-0000-0000-0000-000000000000}"/>
  <bookViews>
    <workbookView xWindow="-120" yWindow="-120" windowWidth="24240" windowHeight="13020" xr2:uid="{2EB7F33A-3A84-4DA6-870A-B26D2CD07F95}"/>
  </bookViews>
  <sheets>
    <sheet name="10.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W28" i="1"/>
  <c r="Y28" i="1" s="1"/>
  <c r="V28" i="1"/>
  <c r="P28" i="1"/>
  <c r="O28" i="1"/>
  <c r="N28" i="1"/>
  <c r="M28" i="1"/>
  <c r="L28" i="1"/>
  <c r="M30" i="1" s="1"/>
  <c r="K28" i="1"/>
  <c r="I28" i="1"/>
  <c r="G28" i="1"/>
  <c r="F28" i="1"/>
  <c r="J26" i="1"/>
  <c r="E26" i="1"/>
  <c r="H26" i="1" s="1"/>
  <c r="J25" i="1"/>
  <c r="H25" i="1"/>
  <c r="E25" i="1"/>
  <c r="J24" i="1"/>
  <c r="E24" i="1"/>
  <c r="H24" i="1" s="1"/>
  <c r="J23" i="1"/>
  <c r="H23" i="1"/>
  <c r="E23" i="1"/>
  <c r="J22" i="1"/>
  <c r="E22" i="1"/>
  <c r="H22" i="1" s="1"/>
  <c r="J21" i="1"/>
  <c r="H21" i="1"/>
  <c r="E21" i="1"/>
  <c r="J20" i="1"/>
  <c r="E20" i="1"/>
  <c r="H20" i="1" s="1"/>
  <c r="E19" i="1"/>
  <c r="J18" i="1"/>
  <c r="E18" i="1"/>
  <c r="H18" i="1" s="1"/>
  <c r="J17" i="1"/>
  <c r="H17" i="1"/>
  <c r="E17" i="1"/>
  <c r="J16" i="1"/>
  <c r="E16" i="1"/>
  <c r="H16" i="1" s="1"/>
  <c r="J15" i="1"/>
  <c r="H15" i="1"/>
  <c r="E15" i="1"/>
  <c r="J14" i="1"/>
  <c r="E14" i="1"/>
  <c r="H14" i="1" s="1"/>
  <c r="J13" i="1"/>
  <c r="E13" i="1"/>
  <c r="H13" i="1" s="1"/>
  <c r="J12" i="1"/>
  <c r="E12" i="1"/>
  <c r="H12" i="1" s="1"/>
  <c r="J11" i="1"/>
  <c r="H11" i="1"/>
  <c r="E11" i="1"/>
  <c r="J10" i="1"/>
  <c r="E10" i="1"/>
  <c r="H10" i="1" s="1"/>
  <c r="E9" i="1"/>
  <c r="J8" i="1"/>
  <c r="J28" i="1" s="1"/>
  <c r="E8" i="1"/>
  <c r="H8" i="1" s="1"/>
  <c r="J6" i="1"/>
  <c r="E6" i="1"/>
  <c r="H6" i="1" s="1"/>
  <c r="E5" i="1"/>
  <c r="E28" i="1" s="1"/>
  <c r="H28" i="1" s="1"/>
  <c r="J4" i="1"/>
  <c r="H4" i="1"/>
  <c r="E4" i="1"/>
  <c r="Q28" i="1" l="1"/>
</calcChain>
</file>

<file path=xl/sharedStrings.xml><?xml version="1.0" encoding="utf-8"?>
<sst xmlns="http://schemas.openxmlformats.org/spreadsheetml/2006/main" count="147" uniqueCount="42">
  <si>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</si>
  <si>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</si>
  <si>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</si>
  <si>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</si>
  <si>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</si>
  <si>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</si>
  <si>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</si>
  <si>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</si>
  <si>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</si>
  <si>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</si>
  <si>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</si>
  <si>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</si>
  <si>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</si>
  <si>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</si>
  <si>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</si>
  <si>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</si>
  <si>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</si>
  <si>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</si>
  <si>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n/a</t>
  </si>
  <si>
    <t>-</t>
  </si>
  <si>
    <t>Ples</t>
  </si>
  <si>
    <t>Kathy</t>
  </si>
  <si>
    <t>ADD</t>
  </si>
  <si>
    <t>Sammye</t>
  </si>
  <si>
    <t>Tim</t>
  </si>
  <si>
    <t>Brent</t>
  </si>
  <si>
    <t>Roger</t>
  </si>
  <si>
    <t>Carrie</t>
  </si>
  <si>
    <t>Maria</t>
  </si>
  <si>
    <t>Glenn</t>
  </si>
  <si>
    <t>Kim</t>
  </si>
  <si>
    <t>Wayne</t>
  </si>
  <si>
    <t>AT&amp;T Stadium Tours 2023.10.27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</si>
  <si>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</si>
  <si>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</si>
  <si>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</si>
  <si>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</si>
  <si>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</si>
  <si>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</si>
  <si>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</si>
  <si>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 xml:space="preserve"> Printed;  Waste Sheets.
 Bypass (@: []);  No-Show:  Decline,  Digital-only;  Stolen.</t>
  </si>
  <si>
    <t>No guests returned, saw tourguide in hall leaving.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</si>
</sst>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5" fillId="6" borderId="4" xfId="0" applyFont="1" applyFill="1" applyBorder="1" applyAlignment="1">
      <alignment horizontal="center" vertical="center" textRotation="90"/>
    </xf>
    <xf numFmtId="0" fontId="2" fillId="7" borderId="5" xfId="0" applyFont="1" applyFill="1" applyBorder="1" applyAlignment="1">
      <alignment horizontal="center" vertical="center" textRotation="90"/>
    </xf>
    <xf numFmtId="0" fontId="2" fillId="8" borderId="1" xfId="0" applyFont="1" applyFill="1" applyBorder="1" applyAlignment="1">
      <alignment horizontal="center" vertical="center" textRotation="90"/>
    </xf>
    <xf numFmtId="0" fontId="2" fillId="8" borderId="3" xfId="0" applyFont="1" applyFill="1" applyBorder="1" applyAlignment="1">
      <alignment horizontal="center" vertical="center" textRotation="90"/>
    </xf>
    <xf numFmtId="0" fontId="2" fillId="8" borderId="5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right" vertical="center" textRotation="90"/>
    </xf>
    <xf numFmtId="0" fontId="2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6" fillId="9" borderId="10" xfId="0" applyFont="1" applyFill="1" applyBorder="1" applyAlignment="1">
      <alignment vertical="center"/>
    </xf>
    <xf numFmtId="1" fontId="7" fillId="9" borderId="9" xfId="0" applyNumberFormat="1" applyFont="1" applyFill="1" applyBorder="1" applyAlignment="1">
      <alignment horizontal="center" vertical="center"/>
    </xf>
    <xf numFmtId="1" fontId="7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1" fillId="10" borderId="16" xfId="0" applyNumberFormat="1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vertical="center"/>
    </xf>
    <xf numFmtId="164" fontId="11" fillId="10" borderId="16" xfId="0" applyNumberFormat="1" applyFont="1" applyFill="1" applyBorder="1" applyAlignment="1">
      <alignment horizontal="center" vertical="center"/>
    </xf>
    <xf numFmtId="164" fontId="11" fillId="10" borderId="18" xfId="0" applyNumberFormat="1" applyFont="1" applyFill="1" applyBorder="1" applyAlignment="1">
      <alignment horizontal="center" vertical="center"/>
    </xf>
    <xf numFmtId="1" fontId="11" fillId="3" borderId="16" xfId="0" applyNumberFormat="1" applyFont="1" applyFill="1" applyBorder="1" applyAlignment="1">
      <alignment horizontal="center" vertical="center"/>
    </xf>
    <xf numFmtId="1" fontId="11" fillId="10" borderId="19" xfId="0" applyNumberFormat="1" applyFont="1" applyFill="1" applyBorder="1" applyAlignment="1">
      <alignment horizontal="center" vertical="center"/>
    </xf>
    <xf numFmtId="0" fontId="11" fillId="10" borderId="19" xfId="0" applyFont="1" applyFill="1" applyBorder="1" applyAlignment="1">
      <alignment horizontal="center" vertical="center"/>
    </xf>
    <xf numFmtId="1" fontId="11" fillId="3" borderId="18" xfId="0" applyNumberFormat="1" applyFont="1" applyFill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4" fillId="10" borderId="19" xfId="0" applyFont="1" applyFill="1" applyBorder="1" applyAlignment="1">
      <alignment horizontal="center" vertical="center"/>
    </xf>
    <xf numFmtId="0" fontId="14" fillId="10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20" fontId="11" fillId="11" borderId="16" xfId="0" applyNumberFormat="1" applyFont="1" applyFill="1" applyBorder="1" applyAlignment="1">
      <alignment horizontal="center" vertical="center"/>
    </xf>
    <xf numFmtId="0" fontId="12" fillId="11" borderId="17" xfId="0" applyFont="1" applyFill="1" applyBorder="1" applyAlignment="1">
      <alignment vertical="center"/>
    </xf>
    <xf numFmtId="164" fontId="11" fillId="11" borderId="16" xfId="0" applyNumberFormat="1" applyFont="1" applyFill="1" applyBorder="1" applyAlignment="1">
      <alignment horizontal="center" vertical="center"/>
    </xf>
    <xf numFmtId="164" fontId="11" fillId="11" borderId="18" xfId="0" applyNumberFormat="1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12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1" fontId="11" fillId="11" borderId="16" xfId="0" applyNumberFormat="1" applyFont="1" applyFill="1" applyBorder="1" applyAlignment="1">
      <alignment horizontal="center" vertical="center"/>
    </xf>
    <xf numFmtId="1" fontId="11" fillId="11" borderId="18" xfId="0" applyNumberFormat="1" applyFont="1" applyFill="1" applyBorder="1" applyAlignment="1">
      <alignment horizontal="center" vertical="center"/>
    </xf>
    <xf numFmtId="1" fontId="11" fillId="10" borderId="16" xfId="0" applyNumberFormat="1" applyFont="1" applyFill="1" applyBorder="1" applyAlignment="1">
      <alignment horizontal="center" vertical="center"/>
    </xf>
    <xf numFmtId="1" fontId="11" fillId="10" borderId="18" xfId="0" applyNumberFormat="1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6" fillId="9" borderId="22" xfId="0" applyFont="1" applyFill="1" applyBorder="1" applyAlignment="1">
      <alignment vertical="center"/>
    </xf>
    <xf numFmtId="1" fontId="7" fillId="9" borderId="21" xfId="0" applyNumberFormat="1" applyFont="1" applyFill="1" applyBorder="1" applyAlignment="1">
      <alignment horizontal="center" vertical="center"/>
    </xf>
    <xf numFmtId="1" fontId="7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6" fillId="3" borderId="30" xfId="0" applyNumberFormat="1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1" fontId="16" fillId="3" borderId="32" xfId="0" applyNumberFormat="1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6" fillId="7" borderId="34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0" fontId="16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3" borderId="21" xfId="0" applyFont="1" applyFill="1" applyBorder="1" applyAlignment="1">
      <alignment horizontal="center" vertical="center" textRotation="90"/>
    </xf>
    <xf numFmtId="0" fontId="2" fillId="4" borderId="24" xfId="0" applyFont="1" applyFill="1" applyBorder="1" applyAlignment="1">
      <alignment horizontal="center" vertical="center" textRotation="90"/>
    </xf>
    <xf numFmtId="0" fontId="2" fillId="3" borderId="23" xfId="0" applyFont="1" applyFill="1" applyBorder="1" applyAlignment="1">
      <alignment horizontal="center" vertical="center" textRotation="90"/>
    </xf>
    <xf numFmtId="0" fontId="2" fillId="5" borderId="21" xfId="0" applyFont="1" applyFill="1" applyBorder="1" applyAlignment="1">
      <alignment horizontal="center" vertical="center" textRotation="90"/>
    </xf>
    <xf numFmtId="0" fontId="5" fillId="6" borderId="25" xfId="0" applyFont="1" applyFill="1" applyBorder="1" applyAlignment="1">
      <alignment horizontal="center" vertical="center" textRotation="90"/>
    </xf>
    <xf numFmtId="0" fontId="2" fillId="7" borderId="22" xfId="0" applyFont="1" applyFill="1" applyBorder="1" applyAlignment="1">
      <alignment horizontal="center" vertical="center" textRotation="90"/>
    </xf>
    <xf numFmtId="0" fontId="2" fillId="8" borderId="21" xfId="0" applyFont="1" applyFill="1" applyBorder="1" applyAlignment="1">
      <alignment horizontal="center" vertical="center" textRotation="90"/>
    </xf>
    <xf numFmtId="0" fontId="2" fillId="8" borderId="24" xfId="0" applyFont="1" applyFill="1" applyBorder="1" applyAlignment="1">
      <alignment horizontal="center" vertical="center" textRotation="90"/>
    </xf>
    <xf numFmtId="0" fontId="2" fillId="13" borderId="22" xfId="0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1" fontId="0" fillId="0" borderId="0" xfId="0" applyNumberFormat="1" applyAlignment="1">
      <alignment vertical="center"/>
    </xf>
    <xf numFmtId="0" fontId="15" fillId="11" borderId="6" xfId="0" applyFont="1" applyFill="1" applyBorder="1" applyAlignment="1">
      <alignment vertical="center" wrapText="1"/>
    </xf>
    <xf numFmtId="0" fontId="15" fillId="11" borderId="7" xfId="0" applyFont="1" applyFill="1" applyBorder="1" applyAlignment="1">
      <alignment vertical="center" wrapText="1"/>
    </xf>
    <xf numFmtId="0" fontId="15" fillId="11" borderId="15" xfId="0" applyFont="1" applyFill="1" applyBorder="1" applyAlignment="1">
      <alignment vertical="center" wrapText="1"/>
    </xf>
    <xf numFmtId="0" fontId="10" fillId="9" borderId="27" xfId="0" applyFont="1" applyFill="1" applyBorder="1" applyAlignment="1">
      <alignment vertical="center"/>
    </xf>
    <xf numFmtId="0" fontId="10" fillId="9" borderId="28" xfId="0" applyFont="1" applyFill="1" applyBorder="1" applyAlignment="1">
      <alignment vertical="center"/>
    </xf>
    <xf numFmtId="0" fontId="10" fillId="9" borderId="29" xfId="0" applyFont="1" applyFill="1" applyBorder="1" applyAlignment="1">
      <alignment vertical="center"/>
    </xf>
    <xf numFmtId="0" fontId="10" fillId="11" borderId="35" xfId="0" applyFont="1" applyFill="1" applyBorder="1" applyAlignment="1">
      <alignment horizontal="left" vertical="top" wrapText="1"/>
    </xf>
    <xf numFmtId="0" fontId="10" fillId="11" borderId="36" xfId="0" applyFont="1" applyFill="1" applyBorder="1" applyAlignment="1">
      <alignment horizontal="left" vertical="top" wrapText="1"/>
    </xf>
    <xf numFmtId="0" fontId="10" fillId="11" borderId="37" xfId="0" applyFont="1" applyFill="1" applyBorder="1" applyAlignment="1">
      <alignment horizontal="left" vertical="top" wrapText="1"/>
    </xf>
    <xf numFmtId="0" fontId="10" fillId="11" borderId="38" xfId="0" applyFont="1" applyFill="1" applyBorder="1" applyAlignment="1">
      <alignment horizontal="left" vertical="top" wrapText="1"/>
    </xf>
    <xf numFmtId="0" fontId="10" fillId="11" borderId="39" xfId="0" applyFont="1" applyFill="1" applyBorder="1" applyAlignment="1">
      <alignment horizontal="left" vertical="top" wrapText="1"/>
    </xf>
    <xf numFmtId="0" fontId="10" fillId="11" borderId="40" xfId="0" applyFont="1" applyFill="1" applyBorder="1" applyAlignment="1">
      <alignment horizontal="left" vertical="top" wrapText="1"/>
    </xf>
    <xf numFmtId="0" fontId="15" fillId="10" borderId="6" xfId="0" applyFont="1" applyFill="1" applyBorder="1" applyAlignment="1">
      <alignment vertical="center" wrapText="1"/>
    </xf>
    <xf numFmtId="0" fontId="15" fillId="10" borderId="7" xfId="0" applyFont="1" applyFill="1" applyBorder="1" applyAlignment="1">
      <alignment vertical="center" wrapText="1"/>
    </xf>
    <xf numFmtId="0" fontId="15" fillId="10" borderId="1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10" fillId="9" borderId="6" xfId="0" applyFont="1" applyFill="1" applyBorder="1" applyAlignment="1">
      <alignment vertical="center"/>
    </xf>
    <xf numFmtId="0" fontId="10" fillId="9" borderId="7" xfId="0" applyFont="1" applyFill="1" applyBorder="1" applyAlignment="1">
      <alignment vertical="center"/>
    </xf>
    <xf numFmtId="0" fontId="10" fillId="9" borderId="1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85A3-AD04-401D-94A4-CA7F204DD054}">
  <sheetPr>
    <tabColor rgb="FFFF0000"/>
  </sheetPr>
  <dimension ref="A1:Y31"/>
  <sheetViews>
    <sheetView tabSelected="1" topLeftCell="B10" zoomScale="80" zoomScaleNormal="80" workbookViewId="0">
      <selection activeCell="Q14" sqref="Q14:U14"/>
    </sheetView>
  </sheetViews>
  <sheetFormatPr defaultRowHeight="15" x14ac:dyDescent="0.25"/>
  <cols>
    <col min="1" max="1" width="8.28515625" customWidth="1"/>
    <col min="2" max="2" width="8.5703125" style="1" bestFit="1" customWidth="1"/>
    <col min="3" max="4" width="11.42578125" style="87" customWidth="1"/>
    <col min="5" max="5" width="6.5703125" style="87" customWidth="1"/>
    <col min="6" max="7" width="4.140625" style="87" bestFit="1" customWidth="1"/>
    <col min="8" max="8" width="6.28515625" style="87" customWidth="1"/>
    <col min="9" max="9" width="7.5703125" style="97" customWidth="1"/>
    <col min="10" max="10" width="3.28515625" style="73" bestFit="1" customWidth="1"/>
    <col min="11" max="11" width="7.5703125" style="98" customWidth="1"/>
    <col min="12" max="12" width="3.85546875" style="87" bestFit="1" customWidth="1"/>
    <col min="13" max="13" width="3.85546875" style="87" customWidth="1"/>
    <col min="14" max="16" width="3.7109375" style="87" bestFit="1" customWidth="1"/>
    <col min="17" max="20" width="12.42578125" style="99" customWidth="1"/>
    <col min="21" max="21" width="16.5703125" style="99" customWidth="1"/>
    <col min="22" max="24" width="4.140625" style="27" bestFit="1" customWidth="1"/>
  </cols>
  <sheetData>
    <row r="1" spans="1:24" s="14" customFormat="1" ht="68.25" x14ac:dyDescent="0.25">
      <c r="A1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11" t="s">
        <v>11</v>
      </c>
      <c r="O1" s="11" t="s">
        <v>12</v>
      </c>
      <c r="P1" s="12" t="s">
        <v>13</v>
      </c>
      <c r="Q1" s="116" t="s">
        <v>14</v>
      </c>
      <c r="R1" s="117"/>
      <c r="S1" s="117"/>
      <c r="T1" s="117"/>
      <c r="U1" s="118"/>
      <c r="V1" s="13" t="s">
        <v>15</v>
      </c>
      <c r="W1" s="13" t="s">
        <v>16</v>
      </c>
      <c r="X1" s="13" t="s">
        <v>17</v>
      </c>
    </row>
    <row r="2" spans="1:24" ht="7.5" customHeight="1" x14ac:dyDescent="0.25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20"/>
      <c r="O2" s="20"/>
      <c r="P2" s="26"/>
      <c r="Q2" s="119"/>
      <c r="R2" s="120"/>
      <c r="S2" s="120"/>
      <c r="T2" s="120"/>
      <c r="U2" s="121"/>
    </row>
    <row r="3" spans="1:24" s="43" customFormat="1" ht="26.25" customHeight="1" x14ac:dyDescent="0.25">
      <c r="A3" s="28">
        <v>0.41666666666666669</v>
      </c>
      <c r="B3" s="29" t="s">
        <v>18</v>
      </c>
      <c r="C3" s="30" t="s">
        <v>19</v>
      </c>
      <c r="D3" s="31" t="s">
        <v>19</v>
      </c>
      <c r="E3" s="32" t="s">
        <v>19</v>
      </c>
      <c r="F3" s="33" t="s">
        <v>19</v>
      </c>
      <c r="G3" s="34" t="s">
        <v>19</v>
      </c>
      <c r="H3" s="35" t="s">
        <v>19</v>
      </c>
      <c r="I3" s="36" t="s">
        <v>19</v>
      </c>
      <c r="J3" s="37" t="s">
        <v>19</v>
      </c>
      <c r="K3" s="38" t="s">
        <v>19</v>
      </c>
      <c r="L3" s="39" t="s">
        <v>19</v>
      </c>
      <c r="M3" s="40" t="s">
        <v>19</v>
      </c>
      <c r="N3" s="40" t="s">
        <v>19</v>
      </c>
      <c r="O3" s="40" t="s">
        <v>19</v>
      </c>
      <c r="P3" s="41" t="s">
        <v>19</v>
      </c>
      <c r="Q3" s="113"/>
      <c r="R3" s="114"/>
      <c r="S3" s="114"/>
      <c r="T3" s="114"/>
      <c r="U3" s="115"/>
      <c r="V3" s="42" t="s">
        <v>19</v>
      </c>
      <c r="W3" s="42" t="s">
        <v>19</v>
      </c>
      <c r="X3" s="42" t="s">
        <v>19</v>
      </c>
    </row>
    <row r="4" spans="1:24" s="43" customFormat="1" ht="26.25" customHeight="1" x14ac:dyDescent="0.25">
      <c r="A4" s="44">
        <v>0.41666666666666669</v>
      </c>
      <c r="B4" s="45" t="s">
        <v>20</v>
      </c>
      <c r="C4" s="46">
        <v>2681</v>
      </c>
      <c r="D4" s="47">
        <v>2689</v>
      </c>
      <c r="E4" s="32">
        <f t="shared" ref="E4:E5" si="0">IF(ISBLANK(C4),0,(D4-C4+1))</f>
        <v>9</v>
      </c>
      <c r="F4" s="48">
        <v>2</v>
      </c>
      <c r="G4" s="48">
        <v>0</v>
      </c>
      <c r="H4" s="35">
        <f t="shared" ref="H4:H8" si="1">E4-G4-F4</f>
        <v>7</v>
      </c>
      <c r="I4" s="49">
        <v>7</v>
      </c>
      <c r="J4" s="37">
        <f t="shared" ref="J4:J10" si="2">I4-SUM(L4:P4,K4)</f>
        <v>0</v>
      </c>
      <c r="K4" s="50">
        <v>6</v>
      </c>
      <c r="L4" s="51">
        <v>0</v>
      </c>
      <c r="M4" s="52">
        <v>0</v>
      </c>
      <c r="N4" s="52">
        <v>1</v>
      </c>
      <c r="O4" s="52">
        <v>0</v>
      </c>
      <c r="P4" s="53">
        <v>0</v>
      </c>
      <c r="Q4" s="101"/>
      <c r="R4" s="102"/>
      <c r="S4" s="102"/>
      <c r="T4" s="102"/>
      <c r="U4" s="103"/>
      <c r="V4" s="42" t="s">
        <v>19</v>
      </c>
      <c r="W4" s="42"/>
      <c r="X4" s="42"/>
    </row>
    <row r="5" spans="1:24" s="43" customFormat="1" ht="26.25" customHeight="1" x14ac:dyDescent="0.25">
      <c r="A5" s="28">
        <v>0.4375</v>
      </c>
      <c r="B5" s="29" t="s">
        <v>21</v>
      </c>
      <c r="C5" s="30">
        <v>1789</v>
      </c>
      <c r="D5" s="31">
        <v>1794</v>
      </c>
      <c r="E5" s="32">
        <f t="shared" si="0"/>
        <v>6</v>
      </c>
      <c r="F5" s="34">
        <v>6</v>
      </c>
      <c r="G5" s="34" t="s">
        <v>19</v>
      </c>
      <c r="H5" s="35" t="s">
        <v>19</v>
      </c>
      <c r="I5" s="36" t="s">
        <v>19</v>
      </c>
      <c r="J5" s="37" t="s">
        <v>19</v>
      </c>
      <c r="K5" s="38" t="s">
        <v>19</v>
      </c>
      <c r="L5" s="39" t="s">
        <v>19</v>
      </c>
      <c r="M5" s="40" t="s">
        <v>19</v>
      </c>
      <c r="N5" s="40" t="s">
        <v>19</v>
      </c>
      <c r="O5" s="40" t="s">
        <v>19</v>
      </c>
      <c r="P5" s="41" t="s">
        <v>19</v>
      </c>
      <c r="Q5" s="113"/>
      <c r="R5" s="114"/>
      <c r="S5" s="114"/>
      <c r="T5" s="114"/>
      <c r="U5" s="115"/>
      <c r="V5" s="42">
        <v>26</v>
      </c>
      <c r="W5" s="42" t="s">
        <v>19</v>
      </c>
      <c r="X5" s="42" t="s">
        <v>19</v>
      </c>
    </row>
    <row r="6" spans="1:24" s="43" customFormat="1" ht="26.25" customHeight="1" x14ac:dyDescent="0.25">
      <c r="A6" s="44">
        <v>0.4375</v>
      </c>
      <c r="B6" s="45" t="s">
        <v>22</v>
      </c>
      <c r="C6" s="46">
        <v>2690</v>
      </c>
      <c r="D6" s="47">
        <v>2695</v>
      </c>
      <c r="E6" s="32">
        <f>IF(ISBLANK(C6),0,(D6-C6+1))</f>
        <v>6</v>
      </c>
      <c r="F6" s="48">
        <v>0</v>
      </c>
      <c r="G6" s="48">
        <v>0</v>
      </c>
      <c r="H6" s="35">
        <f t="shared" si="1"/>
        <v>6</v>
      </c>
      <c r="I6" s="49">
        <v>6</v>
      </c>
      <c r="J6" s="37">
        <f t="shared" si="2"/>
        <v>0</v>
      </c>
      <c r="K6" s="50">
        <v>3</v>
      </c>
      <c r="L6" s="51">
        <v>0</v>
      </c>
      <c r="M6" s="52">
        <v>1</v>
      </c>
      <c r="N6" s="52">
        <v>2</v>
      </c>
      <c r="O6" s="52">
        <v>0</v>
      </c>
      <c r="P6" s="53">
        <v>0</v>
      </c>
      <c r="Q6" s="101"/>
      <c r="R6" s="102"/>
      <c r="S6" s="102"/>
      <c r="T6" s="102"/>
      <c r="U6" s="103"/>
      <c r="V6" s="42" t="s">
        <v>19</v>
      </c>
      <c r="W6" s="42"/>
      <c r="X6" s="42"/>
    </row>
    <row r="7" spans="1:24" s="43" customFormat="1" ht="26.25" customHeight="1" x14ac:dyDescent="0.25">
      <c r="A7" s="28">
        <v>0.4375</v>
      </c>
      <c r="B7" s="29" t="s">
        <v>18</v>
      </c>
      <c r="C7" s="30" t="s">
        <v>19</v>
      </c>
      <c r="D7" s="31" t="s">
        <v>19</v>
      </c>
      <c r="E7" s="32" t="s">
        <v>19</v>
      </c>
      <c r="F7" s="33" t="s">
        <v>19</v>
      </c>
      <c r="G7" s="34" t="s">
        <v>19</v>
      </c>
      <c r="H7" s="35" t="s">
        <v>19</v>
      </c>
      <c r="I7" s="36" t="s">
        <v>19</v>
      </c>
      <c r="J7" s="37" t="s">
        <v>19</v>
      </c>
      <c r="K7" s="38" t="s">
        <v>19</v>
      </c>
      <c r="L7" s="39" t="s">
        <v>19</v>
      </c>
      <c r="M7" s="40" t="s">
        <v>19</v>
      </c>
      <c r="N7" s="40" t="s">
        <v>19</v>
      </c>
      <c r="O7" s="40" t="s">
        <v>19</v>
      </c>
      <c r="P7" s="41" t="s">
        <v>19</v>
      </c>
      <c r="Q7" s="113"/>
      <c r="R7" s="114"/>
      <c r="S7" s="114"/>
      <c r="T7" s="114"/>
      <c r="U7" s="115"/>
      <c r="V7" s="42" t="s">
        <v>19</v>
      </c>
      <c r="W7" s="42" t="s">
        <v>19</v>
      </c>
      <c r="X7" s="42" t="s">
        <v>19</v>
      </c>
    </row>
    <row r="8" spans="1:24" s="43" customFormat="1" ht="26.25" customHeight="1" x14ac:dyDescent="0.25">
      <c r="A8" s="44">
        <v>0.45833333333333331</v>
      </c>
      <c r="B8" s="45" t="s">
        <v>23</v>
      </c>
      <c r="C8" s="46">
        <v>2696</v>
      </c>
      <c r="D8" s="47">
        <v>2721</v>
      </c>
      <c r="E8" s="32">
        <f t="shared" ref="E8:E26" si="3">IF(ISBLANK(C8),0,(D8-C8+1))</f>
        <v>26</v>
      </c>
      <c r="F8" s="48">
        <v>3</v>
      </c>
      <c r="G8" s="48">
        <v>5</v>
      </c>
      <c r="H8" s="35">
        <f t="shared" si="1"/>
        <v>18</v>
      </c>
      <c r="I8" s="49">
        <v>18</v>
      </c>
      <c r="J8" s="37">
        <f t="shared" si="2"/>
        <v>0</v>
      </c>
      <c r="K8" s="50">
        <v>9</v>
      </c>
      <c r="L8" s="51">
        <v>0</v>
      </c>
      <c r="M8" s="52">
        <v>3</v>
      </c>
      <c r="N8" s="52">
        <v>6</v>
      </c>
      <c r="O8" s="52">
        <v>0</v>
      </c>
      <c r="P8" s="53">
        <v>0</v>
      </c>
      <c r="Q8" s="101"/>
      <c r="R8" s="102"/>
      <c r="S8" s="102"/>
      <c r="T8" s="102"/>
      <c r="U8" s="103"/>
      <c r="V8" s="42" t="s">
        <v>19</v>
      </c>
      <c r="W8" s="42"/>
      <c r="X8" s="42"/>
    </row>
    <row r="9" spans="1:24" s="43" customFormat="1" ht="26.25" customHeight="1" x14ac:dyDescent="0.25">
      <c r="A9" s="28">
        <v>0.45833333333333331</v>
      </c>
      <c r="B9" s="29" t="s">
        <v>24</v>
      </c>
      <c r="C9" s="30">
        <v>1775</v>
      </c>
      <c r="D9" s="31">
        <v>1780</v>
      </c>
      <c r="E9" s="32">
        <f t="shared" si="3"/>
        <v>6</v>
      </c>
      <c r="F9" s="34">
        <v>6</v>
      </c>
      <c r="G9" s="34" t="s">
        <v>19</v>
      </c>
      <c r="H9" s="35" t="s">
        <v>19</v>
      </c>
      <c r="I9" s="36" t="s">
        <v>19</v>
      </c>
      <c r="J9" s="37" t="s">
        <v>19</v>
      </c>
      <c r="K9" s="38" t="s">
        <v>19</v>
      </c>
      <c r="L9" s="39" t="s">
        <v>19</v>
      </c>
      <c r="M9" s="40" t="s">
        <v>19</v>
      </c>
      <c r="N9" s="40" t="s">
        <v>19</v>
      </c>
      <c r="O9" s="40" t="s">
        <v>19</v>
      </c>
      <c r="P9" s="41" t="s">
        <v>19</v>
      </c>
      <c r="Q9" s="113"/>
      <c r="R9" s="114"/>
      <c r="S9" s="114"/>
      <c r="T9" s="114"/>
      <c r="U9" s="115"/>
      <c r="V9" s="42">
        <v>47</v>
      </c>
      <c r="W9" s="42" t="s">
        <v>19</v>
      </c>
      <c r="X9" s="42" t="s">
        <v>19</v>
      </c>
    </row>
    <row r="10" spans="1:24" s="43" customFormat="1" ht="26.25" customHeight="1" x14ac:dyDescent="0.25">
      <c r="A10" s="44">
        <v>0.46875</v>
      </c>
      <c r="B10" s="45" t="s">
        <v>25</v>
      </c>
      <c r="C10" s="46">
        <v>2722</v>
      </c>
      <c r="D10" s="47">
        <v>2730</v>
      </c>
      <c r="E10" s="32">
        <f t="shared" si="3"/>
        <v>9</v>
      </c>
      <c r="F10" s="48">
        <v>1</v>
      </c>
      <c r="G10" s="48">
        <v>3</v>
      </c>
      <c r="H10" s="35">
        <f>E10-G10-F10</f>
        <v>5</v>
      </c>
      <c r="I10" s="54">
        <v>5</v>
      </c>
      <c r="J10" s="37">
        <f t="shared" si="2"/>
        <v>0</v>
      </c>
      <c r="K10" s="50">
        <v>4</v>
      </c>
      <c r="L10" s="51">
        <v>0</v>
      </c>
      <c r="M10" s="52">
        <v>1</v>
      </c>
      <c r="N10" s="52">
        <v>0</v>
      </c>
      <c r="O10" s="52">
        <v>0</v>
      </c>
      <c r="P10" s="53">
        <v>0</v>
      </c>
      <c r="Q10" s="101"/>
      <c r="R10" s="102"/>
      <c r="S10" s="102"/>
      <c r="T10" s="102"/>
      <c r="U10" s="103"/>
      <c r="V10" s="42" t="s">
        <v>19</v>
      </c>
      <c r="W10" s="42"/>
      <c r="X10" s="42"/>
    </row>
    <row r="11" spans="1:24" s="43" customFormat="1" ht="26.25" customHeight="1" x14ac:dyDescent="0.25">
      <c r="A11" s="44">
        <v>0.47916666666666669</v>
      </c>
      <c r="B11" s="45" t="s">
        <v>26</v>
      </c>
      <c r="C11" s="55">
        <v>2731</v>
      </c>
      <c r="D11" s="56">
        <v>2742</v>
      </c>
      <c r="E11" s="32">
        <f t="shared" si="3"/>
        <v>12</v>
      </c>
      <c r="F11" s="48">
        <v>3</v>
      </c>
      <c r="G11" s="48">
        <v>0</v>
      </c>
      <c r="H11" s="35">
        <f t="shared" ref="H11:H17" si="4">E11-G11-F11</f>
        <v>9</v>
      </c>
      <c r="I11" s="49">
        <v>9</v>
      </c>
      <c r="J11" s="37">
        <f>I11-SUM(L11:P11,K11)</f>
        <v>0</v>
      </c>
      <c r="K11" s="50">
        <v>5</v>
      </c>
      <c r="L11" s="51">
        <v>0</v>
      </c>
      <c r="M11" s="52">
        <v>1</v>
      </c>
      <c r="N11" s="52">
        <v>3</v>
      </c>
      <c r="O11" s="52">
        <v>0</v>
      </c>
      <c r="P11" s="53">
        <v>0</v>
      </c>
      <c r="Q11" s="101"/>
      <c r="R11" s="102"/>
      <c r="S11" s="102"/>
      <c r="T11" s="102"/>
      <c r="U11" s="103"/>
      <c r="V11" s="42" t="s">
        <v>19</v>
      </c>
      <c r="W11" s="42"/>
      <c r="X11" s="42"/>
    </row>
    <row r="12" spans="1:24" s="43" customFormat="1" ht="26.25" customHeight="1" x14ac:dyDescent="0.25">
      <c r="A12" s="44">
        <v>0.5</v>
      </c>
      <c r="B12" s="45" t="s">
        <v>27</v>
      </c>
      <c r="C12" s="55">
        <v>2743</v>
      </c>
      <c r="D12" s="56">
        <v>2755</v>
      </c>
      <c r="E12" s="32">
        <f t="shared" si="3"/>
        <v>13</v>
      </c>
      <c r="F12" s="48">
        <v>5</v>
      </c>
      <c r="G12" s="48">
        <v>0</v>
      </c>
      <c r="H12" s="35">
        <f t="shared" si="4"/>
        <v>8</v>
      </c>
      <c r="I12" s="49">
        <v>8</v>
      </c>
      <c r="J12" s="37">
        <f>I12-SUM(L12:P12,K12)</f>
        <v>0</v>
      </c>
      <c r="K12" s="50">
        <v>6</v>
      </c>
      <c r="L12" s="51">
        <v>0</v>
      </c>
      <c r="M12" s="52">
        <v>2</v>
      </c>
      <c r="N12" s="52">
        <v>0</v>
      </c>
      <c r="O12" s="52">
        <v>0</v>
      </c>
      <c r="P12" s="53">
        <v>0</v>
      </c>
      <c r="Q12" s="101"/>
      <c r="R12" s="102"/>
      <c r="S12" s="102"/>
      <c r="T12" s="102"/>
      <c r="U12" s="103"/>
      <c r="V12" s="42" t="s">
        <v>19</v>
      </c>
      <c r="W12" s="42"/>
      <c r="X12" s="42"/>
    </row>
    <row r="13" spans="1:24" s="43" customFormat="1" ht="26.25" customHeight="1" x14ac:dyDescent="0.25">
      <c r="A13" s="44">
        <v>0.52083333333333337</v>
      </c>
      <c r="B13" s="45" t="s">
        <v>20</v>
      </c>
      <c r="C13" s="55">
        <v>2756</v>
      </c>
      <c r="D13" s="56">
        <v>2762</v>
      </c>
      <c r="E13" s="32">
        <f t="shared" si="3"/>
        <v>7</v>
      </c>
      <c r="F13" s="48">
        <v>0</v>
      </c>
      <c r="G13" s="48">
        <v>2</v>
      </c>
      <c r="H13" s="35">
        <f t="shared" si="4"/>
        <v>5</v>
      </c>
      <c r="I13" s="49">
        <v>5</v>
      </c>
      <c r="J13" s="37">
        <f t="shared" ref="J13:J17" si="5">I13-SUM(L13:P13,K13)</f>
        <v>0</v>
      </c>
      <c r="K13" s="50">
        <v>2</v>
      </c>
      <c r="L13" s="51">
        <v>0</v>
      </c>
      <c r="M13" s="52">
        <v>1</v>
      </c>
      <c r="N13" s="52">
        <v>2</v>
      </c>
      <c r="O13" s="52">
        <v>0</v>
      </c>
      <c r="P13" s="53">
        <v>0</v>
      </c>
      <c r="Q13" s="101"/>
      <c r="R13" s="102"/>
      <c r="S13" s="102"/>
      <c r="T13" s="102"/>
      <c r="U13" s="103"/>
      <c r="V13" s="42" t="s">
        <v>19</v>
      </c>
      <c r="W13" s="42"/>
      <c r="X13" s="42"/>
    </row>
    <row r="14" spans="1:24" s="43" customFormat="1" ht="26.25" customHeight="1" x14ac:dyDescent="0.25">
      <c r="A14" s="44">
        <v>0.53125</v>
      </c>
      <c r="B14" s="45" t="s">
        <v>28</v>
      </c>
      <c r="C14" s="55">
        <v>2763</v>
      </c>
      <c r="D14" s="56">
        <v>2767</v>
      </c>
      <c r="E14" s="32">
        <f t="shared" si="3"/>
        <v>5</v>
      </c>
      <c r="F14" s="48">
        <v>1</v>
      </c>
      <c r="G14" s="48">
        <v>0</v>
      </c>
      <c r="H14" s="35">
        <f t="shared" si="4"/>
        <v>4</v>
      </c>
      <c r="I14" s="49">
        <v>4</v>
      </c>
      <c r="J14" s="37">
        <f t="shared" si="5"/>
        <v>0</v>
      </c>
      <c r="K14" s="50">
        <v>2</v>
      </c>
      <c r="L14" s="51">
        <v>0</v>
      </c>
      <c r="M14" s="52">
        <v>2</v>
      </c>
      <c r="N14" s="52">
        <v>0</v>
      </c>
      <c r="O14" s="52">
        <v>0</v>
      </c>
      <c r="P14" s="53">
        <v>0</v>
      </c>
      <c r="Q14" s="101"/>
      <c r="R14" s="102"/>
      <c r="S14" s="102"/>
      <c r="T14" s="102"/>
      <c r="U14" s="103"/>
      <c r="V14" s="42" t="s">
        <v>19</v>
      </c>
      <c r="W14" s="42"/>
      <c r="X14" s="42"/>
    </row>
    <row r="15" spans="1:24" s="43" customFormat="1" ht="26.25" customHeight="1" x14ac:dyDescent="0.25">
      <c r="A15" s="44">
        <v>4.1666666666666664E-2</v>
      </c>
      <c r="B15" s="45" t="s">
        <v>21</v>
      </c>
      <c r="C15" s="55">
        <v>2768</v>
      </c>
      <c r="D15" s="56">
        <v>2784</v>
      </c>
      <c r="E15" s="32">
        <f t="shared" si="3"/>
        <v>17</v>
      </c>
      <c r="F15" s="48">
        <v>4</v>
      </c>
      <c r="G15" s="48">
        <v>3</v>
      </c>
      <c r="H15" s="35">
        <f t="shared" si="4"/>
        <v>10</v>
      </c>
      <c r="I15" s="49">
        <v>10</v>
      </c>
      <c r="J15" s="37">
        <f t="shared" si="5"/>
        <v>0</v>
      </c>
      <c r="K15" s="50">
        <v>8</v>
      </c>
      <c r="L15" s="51">
        <v>0</v>
      </c>
      <c r="M15" s="52">
        <v>0</v>
      </c>
      <c r="N15" s="52">
        <v>2</v>
      </c>
      <c r="O15" s="52">
        <v>0</v>
      </c>
      <c r="P15" s="53">
        <v>0</v>
      </c>
      <c r="Q15" s="101"/>
      <c r="R15" s="102"/>
      <c r="S15" s="102"/>
      <c r="T15" s="102"/>
      <c r="U15" s="103"/>
      <c r="V15" s="42" t="s">
        <v>19</v>
      </c>
      <c r="W15" s="42"/>
      <c r="X15" s="42"/>
    </row>
    <row r="16" spans="1:24" s="43" customFormat="1" ht="26.25" customHeight="1" x14ac:dyDescent="0.25">
      <c r="A16" s="44">
        <v>5.2083333333333336E-2</v>
      </c>
      <c r="B16" s="45" t="s">
        <v>29</v>
      </c>
      <c r="C16" s="55">
        <v>2785</v>
      </c>
      <c r="D16" s="56">
        <v>2787</v>
      </c>
      <c r="E16" s="32">
        <f t="shared" si="3"/>
        <v>3</v>
      </c>
      <c r="F16" s="48">
        <v>1</v>
      </c>
      <c r="G16" s="48">
        <v>0</v>
      </c>
      <c r="H16" s="35">
        <f t="shared" si="4"/>
        <v>2</v>
      </c>
      <c r="I16" s="49">
        <v>2</v>
      </c>
      <c r="J16" s="37">
        <f t="shared" si="5"/>
        <v>0</v>
      </c>
      <c r="K16" s="50">
        <v>1</v>
      </c>
      <c r="L16" s="51">
        <v>0</v>
      </c>
      <c r="M16" s="52">
        <v>0</v>
      </c>
      <c r="N16" s="52">
        <v>1</v>
      </c>
      <c r="O16" s="52">
        <v>0</v>
      </c>
      <c r="P16" s="53">
        <v>0</v>
      </c>
      <c r="Q16" s="101"/>
      <c r="R16" s="102"/>
      <c r="S16" s="102"/>
      <c r="T16" s="102"/>
      <c r="U16" s="103"/>
      <c r="V16" s="42" t="s">
        <v>19</v>
      </c>
      <c r="W16" s="42"/>
      <c r="X16" s="42"/>
    </row>
    <row r="17" spans="1:25" s="43" customFormat="1" ht="26.25" customHeight="1" x14ac:dyDescent="0.25">
      <c r="A17" s="44">
        <v>6.25E-2</v>
      </c>
      <c r="B17" s="45" t="s">
        <v>23</v>
      </c>
      <c r="C17" s="55">
        <v>2788</v>
      </c>
      <c r="D17" s="56">
        <v>2798</v>
      </c>
      <c r="E17" s="32">
        <f t="shared" si="3"/>
        <v>11</v>
      </c>
      <c r="F17" s="48">
        <v>6</v>
      </c>
      <c r="G17" s="48">
        <v>0</v>
      </c>
      <c r="H17" s="35">
        <f t="shared" si="4"/>
        <v>5</v>
      </c>
      <c r="I17" s="49">
        <v>5</v>
      </c>
      <c r="J17" s="37">
        <f t="shared" si="5"/>
        <v>0</v>
      </c>
      <c r="K17" s="50">
        <v>4</v>
      </c>
      <c r="L17" s="51">
        <v>0</v>
      </c>
      <c r="M17" s="52">
        <v>0</v>
      </c>
      <c r="N17" s="52">
        <v>1</v>
      </c>
      <c r="O17" s="52">
        <v>0</v>
      </c>
      <c r="P17" s="53">
        <v>0</v>
      </c>
      <c r="Q17" s="101"/>
      <c r="R17" s="102"/>
      <c r="S17" s="102"/>
      <c r="T17" s="102"/>
      <c r="U17" s="103"/>
      <c r="V17" s="42" t="s">
        <v>19</v>
      </c>
      <c r="W17" s="42"/>
      <c r="X17" s="42"/>
    </row>
    <row r="18" spans="1:25" s="43" customFormat="1" ht="26.25" customHeight="1" x14ac:dyDescent="0.25">
      <c r="A18" s="44">
        <v>7.2916666666666671E-2</v>
      </c>
      <c r="B18" s="45" t="s">
        <v>26</v>
      </c>
      <c r="C18" s="55">
        <v>2799</v>
      </c>
      <c r="D18" s="56">
        <v>2802</v>
      </c>
      <c r="E18" s="32">
        <f t="shared" si="3"/>
        <v>4</v>
      </c>
      <c r="F18" s="48">
        <v>0</v>
      </c>
      <c r="G18" s="48">
        <v>0</v>
      </c>
      <c r="H18" s="35">
        <f>E18-G18-F18</f>
        <v>4</v>
      </c>
      <c r="I18" s="49">
        <v>4</v>
      </c>
      <c r="J18" s="37">
        <f>I18-SUM(L18:P18,K18)</f>
        <v>0</v>
      </c>
      <c r="K18" s="50">
        <v>3</v>
      </c>
      <c r="L18" s="51">
        <v>0</v>
      </c>
      <c r="M18" s="52">
        <v>0</v>
      </c>
      <c r="N18" s="52">
        <v>1</v>
      </c>
      <c r="O18" s="52">
        <v>0</v>
      </c>
      <c r="P18" s="53">
        <v>0</v>
      </c>
      <c r="Q18" s="101"/>
      <c r="R18" s="102"/>
      <c r="S18" s="102"/>
      <c r="T18" s="102"/>
      <c r="U18" s="103"/>
      <c r="V18" s="42" t="s">
        <v>19</v>
      </c>
      <c r="W18" s="42"/>
      <c r="X18" s="42"/>
    </row>
    <row r="19" spans="1:25" s="43" customFormat="1" ht="26.25" customHeight="1" x14ac:dyDescent="0.25">
      <c r="A19" s="28">
        <v>7.2916666666666671E-2</v>
      </c>
      <c r="B19" s="29" t="s">
        <v>30</v>
      </c>
      <c r="C19" s="57">
        <v>1797</v>
      </c>
      <c r="D19" s="58">
        <v>1799</v>
      </c>
      <c r="E19" s="32">
        <f t="shared" si="3"/>
        <v>3</v>
      </c>
      <c r="F19" s="34">
        <v>3</v>
      </c>
      <c r="G19" s="34" t="s">
        <v>19</v>
      </c>
      <c r="H19" s="35" t="s">
        <v>19</v>
      </c>
      <c r="I19" s="36" t="s">
        <v>19</v>
      </c>
      <c r="J19" s="37" t="s">
        <v>19</v>
      </c>
      <c r="K19" s="38" t="s">
        <v>19</v>
      </c>
      <c r="L19" s="39" t="s">
        <v>19</v>
      </c>
      <c r="M19" s="40" t="s">
        <v>19</v>
      </c>
      <c r="N19" s="40" t="s">
        <v>19</v>
      </c>
      <c r="O19" s="40" t="s">
        <v>19</v>
      </c>
      <c r="P19" s="41" t="s">
        <v>19</v>
      </c>
      <c r="Q19" s="113"/>
      <c r="R19" s="114"/>
      <c r="S19" s="114"/>
      <c r="T19" s="114"/>
      <c r="U19" s="115"/>
      <c r="V19" s="42">
        <v>25</v>
      </c>
      <c r="W19" s="42" t="s">
        <v>19</v>
      </c>
      <c r="X19" s="42" t="s">
        <v>19</v>
      </c>
    </row>
    <row r="20" spans="1:25" s="43" customFormat="1" ht="26.25" customHeight="1" x14ac:dyDescent="0.25">
      <c r="A20" s="44">
        <v>8.3333333333333329E-2</v>
      </c>
      <c r="B20" s="45" t="s">
        <v>25</v>
      </c>
      <c r="C20" s="55">
        <v>2803</v>
      </c>
      <c r="D20" s="56">
        <v>2811</v>
      </c>
      <c r="E20" s="32">
        <f t="shared" si="3"/>
        <v>9</v>
      </c>
      <c r="F20" s="48">
        <v>4</v>
      </c>
      <c r="G20" s="48">
        <v>0</v>
      </c>
      <c r="H20" s="35">
        <f>E20-G20-F20</f>
        <v>5</v>
      </c>
      <c r="I20" s="49">
        <v>5</v>
      </c>
      <c r="J20" s="37">
        <f t="shared" ref="J20:J25" si="6">I20-SUM(L20:P20,K20)</f>
        <v>0</v>
      </c>
      <c r="K20" s="50">
        <v>2</v>
      </c>
      <c r="L20" s="51">
        <v>0</v>
      </c>
      <c r="M20" s="52">
        <v>3</v>
      </c>
      <c r="N20" s="52">
        <v>0</v>
      </c>
      <c r="O20" s="52">
        <v>0</v>
      </c>
      <c r="P20" s="53">
        <v>0</v>
      </c>
      <c r="Q20" s="101"/>
      <c r="R20" s="102"/>
      <c r="S20" s="102"/>
      <c r="T20" s="102"/>
      <c r="U20" s="103"/>
      <c r="V20" s="42" t="s">
        <v>19</v>
      </c>
      <c r="W20" s="42"/>
      <c r="X20" s="42"/>
    </row>
    <row r="21" spans="1:25" s="43" customFormat="1" ht="26.25" customHeight="1" x14ac:dyDescent="0.25">
      <c r="A21" s="44">
        <v>9.375E-2</v>
      </c>
      <c r="B21" s="45" t="s">
        <v>24</v>
      </c>
      <c r="C21" s="55">
        <v>2812</v>
      </c>
      <c r="D21" s="56">
        <v>2814</v>
      </c>
      <c r="E21" s="32">
        <f>IF(ISBLANK(C21),0,(D21-C21+1))</f>
        <v>3</v>
      </c>
      <c r="F21" s="48">
        <v>1</v>
      </c>
      <c r="G21" s="48">
        <v>0</v>
      </c>
      <c r="H21" s="35">
        <f t="shared" ref="H21:H24" si="7">E21-G21-F21</f>
        <v>2</v>
      </c>
      <c r="I21" s="49">
        <v>2</v>
      </c>
      <c r="J21" s="37">
        <f t="shared" si="6"/>
        <v>0</v>
      </c>
      <c r="K21" s="50">
        <v>1</v>
      </c>
      <c r="L21" s="51">
        <v>0</v>
      </c>
      <c r="M21" s="52">
        <v>1</v>
      </c>
      <c r="N21" s="52">
        <v>0</v>
      </c>
      <c r="O21" s="52">
        <v>0</v>
      </c>
      <c r="P21" s="53">
        <v>0</v>
      </c>
      <c r="Q21" s="101"/>
      <c r="R21" s="102"/>
      <c r="S21" s="102"/>
      <c r="T21" s="102"/>
      <c r="U21" s="103"/>
      <c r="V21" s="42" t="s">
        <v>19</v>
      </c>
      <c r="W21" s="42"/>
      <c r="X21" s="42"/>
    </row>
    <row r="22" spans="1:25" s="43" customFormat="1" ht="26.25" customHeight="1" x14ac:dyDescent="0.25">
      <c r="A22" s="44">
        <v>0.10416666666666667</v>
      </c>
      <c r="B22" s="45" t="s">
        <v>31</v>
      </c>
      <c r="C22" s="55">
        <v>2815</v>
      </c>
      <c r="D22" s="56">
        <v>2820</v>
      </c>
      <c r="E22" s="32">
        <f t="shared" si="3"/>
        <v>6</v>
      </c>
      <c r="F22" s="48">
        <v>3</v>
      </c>
      <c r="G22" s="48">
        <v>0</v>
      </c>
      <c r="H22" s="35">
        <f t="shared" si="7"/>
        <v>3</v>
      </c>
      <c r="I22" s="49">
        <v>3</v>
      </c>
      <c r="J22" s="37">
        <f t="shared" si="6"/>
        <v>0</v>
      </c>
      <c r="K22" s="50">
        <v>2</v>
      </c>
      <c r="L22" s="51">
        <v>0</v>
      </c>
      <c r="M22" s="52">
        <v>0</v>
      </c>
      <c r="N22" s="52">
        <v>1</v>
      </c>
      <c r="O22" s="52">
        <v>0</v>
      </c>
      <c r="P22" s="53">
        <v>0</v>
      </c>
      <c r="Q22" s="101"/>
      <c r="R22" s="102"/>
      <c r="S22" s="102"/>
      <c r="T22" s="102"/>
      <c r="U22" s="103"/>
      <c r="V22" s="42" t="s">
        <v>19</v>
      </c>
      <c r="W22" s="42"/>
      <c r="X22" s="42"/>
    </row>
    <row r="23" spans="1:25" s="43" customFormat="1" ht="26.25" customHeight="1" x14ac:dyDescent="0.25">
      <c r="A23" s="44">
        <v>0.125</v>
      </c>
      <c r="B23" s="45" t="s">
        <v>28</v>
      </c>
      <c r="C23" s="55">
        <v>2821</v>
      </c>
      <c r="D23" s="56">
        <v>2828</v>
      </c>
      <c r="E23" s="32">
        <f t="shared" si="3"/>
        <v>8</v>
      </c>
      <c r="F23" s="48">
        <v>2</v>
      </c>
      <c r="G23" s="48">
        <v>1</v>
      </c>
      <c r="H23" s="35">
        <f>E23-G23-F23</f>
        <v>5</v>
      </c>
      <c r="I23" s="49">
        <v>5</v>
      </c>
      <c r="J23" s="37">
        <f t="shared" si="6"/>
        <v>0</v>
      </c>
      <c r="K23" s="50">
        <v>5</v>
      </c>
      <c r="L23" s="51">
        <v>0</v>
      </c>
      <c r="M23" s="52">
        <v>0</v>
      </c>
      <c r="N23" s="52">
        <v>0</v>
      </c>
      <c r="O23" s="52">
        <v>0</v>
      </c>
      <c r="P23" s="53">
        <v>0</v>
      </c>
      <c r="Q23" s="101"/>
      <c r="R23" s="102"/>
      <c r="S23" s="102"/>
      <c r="T23" s="102"/>
      <c r="U23" s="103"/>
      <c r="V23" s="42" t="s">
        <v>19</v>
      </c>
      <c r="W23" s="42"/>
      <c r="X23" s="42"/>
    </row>
    <row r="24" spans="1:25" s="43" customFormat="1" ht="26.25" customHeight="1" x14ac:dyDescent="0.25">
      <c r="A24" s="44">
        <v>0.14583333333333334</v>
      </c>
      <c r="B24" s="45" t="s">
        <v>29</v>
      </c>
      <c r="C24" s="55">
        <v>2829</v>
      </c>
      <c r="D24" s="56">
        <v>2845</v>
      </c>
      <c r="E24" s="32">
        <f t="shared" si="3"/>
        <v>17</v>
      </c>
      <c r="F24" s="48">
        <v>6</v>
      </c>
      <c r="G24" s="48">
        <v>5</v>
      </c>
      <c r="H24" s="35">
        <f t="shared" si="7"/>
        <v>6</v>
      </c>
      <c r="I24" s="49">
        <v>6</v>
      </c>
      <c r="J24" s="37">
        <f t="shared" si="6"/>
        <v>0</v>
      </c>
      <c r="K24" s="50">
        <v>4</v>
      </c>
      <c r="L24" s="51">
        <v>0</v>
      </c>
      <c r="M24" s="52">
        <v>0</v>
      </c>
      <c r="N24" s="52">
        <v>2</v>
      </c>
      <c r="O24" s="52">
        <v>0</v>
      </c>
      <c r="P24" s="53">
        <v>0</v>
      </c>
      <c r="Q24" s="101"/>
      <c r="R24" s="102"/>
      <c r="S24" s="102"/>
      <c r="T24" s="102"/>
      <c r="U24" s="103"/>
      <c r="V24" s="42" t="s">
        <v>19</v>
      </c>
      <c r="W24" s="42"/>
      <c r="X24" s="42"/>
    </row>
    <row r="25" spans="1:25" s="43" customFormat="1" ht="26.25" customHeight="1" x14ac:dyDescent="0.25">
      <c r="A25" s="44">
        <v>0.16666666666666666</v>
      </c>
      <c r="B25" s="45" t="s">
        <v>25</v>
      </c>
      <c r="C25" s="55">
        <v>2846</v>
      </c>
      <c r="D25" s="56">
        <v>2854</v>
      </c>
      <c r="E25" s="32">
        <f t="shared" si="3"/>
        <v>9</v>
      </c>
      <c r="F25" s="48">
        <v>0</v>
      </c>
      <c r="G25" s="48">
        <v>0</v>
      </c>
      <c r="H25" s="35">
        <f>E25-G25-F25</f>
        <v>9</v>
      </c>
      <c r="I25" s="49">
        <v>9</v>
      </c>
      <c r="J25" s="37">
        <f t="shared" si="6"/>
        <v>0</v>
      </c>
      <c r="K25" s="59">
        <v>4</v>
      </c>
      <c r="L25" s="60">
        <v>5</v>
      </c>
      <c r="M25" s="52">
        <v>0</v>
      </c>
      <c r="N25" s="52">
        <v>0</v>
      </c>
      <c r="O25" s="52">
        <v>0</v>
      </c>
      <c r="P25" s="53">
        <v>0</v>
      </c>
      <c r="Q25" s="101"/>
      <c r="R25" s="102"/>
      <c r="S25" s="102"/>
      <c r="T25" s="102"/>
      <c r="U25" s="103"/>
      <c r="V25" s="42" t="s">
        <v>19</v>
      </c>
      <c r="W25" s="42"/>
      <c r="X25" s="42"/>
    </row>
    <row r="26" spans="1:25" s="43" customFormat="1" ht="26.25" customHeight="1" x14ac:dyDescent="0.25">
      <c r="A26" s="44">
        <v>0.1875</v>
      </c>
      <c r="B26" s="45" t="s">
        <v>31</v>
      </c>
      <c r="C26" s="55">
        <v>2855</v>
      </c>
      <c r="D26" s="56">
        <v>2865</v>
      </c>
      <c r="E26" s="32">
        <f t="shared" si="3"/>
        <v>11</v>
      </c>
      <c r="F26" s="48">
        <v>0</v>
      </c>
      <c r="G26" s="48">
        <v>0</v>
      </c>
      <c r="H26" s="35">
        <f t="shared" ref="H26" si="8">E26-G26-F26</f>
        <v>11</v>
      </c>
      <c r="I26" s="49">
        <v>11</v>
      </c>
      <c r="J26" s="37">
        <f>I26-SUM(L26:P26,K26)</f>
        <v>0</v>
      </c>
      <c r="K26" s="59">
        <v>0</v>
      </c>
      <c r="L26" s="60">
        <v>11</v>
      </c>
      <c r="M26" s="52">
        <v>0</v>
      </c>
      <c r="N26" s="52">
        <v>0</v>
      </c>
      <c r="O26" s="52">
        <v>0</v>
      </c>
      <c r="P26" s="53">
        <v>0</v>
      </c>
      <c r="Q26" s="101" t="s">
        <v>41</v>
      </c>
      <c r="R26" s="102"/>
      <c r="S26" s="102"/>
      <c r="T26" s="102"/>
      <c r="U26" s="103"/>
      <c r="V26" s="42" t="s">
        <v>19</v>
      </c>
      <c r="W26" s="42"/>
      <c r="X26" s="42"/>
    </row>
    <row r="27" spans="1:25" ht="7.5" customHeight="1" thickBot="1" x14ac:dyDescent="0.3">
      <c r="A27" s="61"/>
      <c r="B27" s="62"/>
      <c r="C27" s="63"/>
      <c r="D27" s="64"/>
      <c r="E27" s="65">
        <v>0</v>
      </c>
      <c r="F27" s="66"/>
      <c r="G27" s="66"/>
      <c r="H27" s="67">
        <v>0</v>
      </c>
      <c r="I27" s="68"/>
      <c r="J27" s="69"/>
      <c r="K27" s="70"/>
      <c r="L27" s="71"/>
      <c r="M27" s="66"/>
      <c r="N27" s="66"/>
      <c r="O27" s="66"/>
      <c r="P27" s="72"/>
      <c r="Q27" s="104"/>
      <c r="R27" s="105"/>
      <c r="S27" s="105"/>
      <c r="T27" s="105"/>
      <c r="U27" s="106"/>
    </row>
    <row r="28" spans="1:25" s="73" customFormat="1" ht="30.75" customHeight="1" x14ac:dyDescent="0.25">
      <c r="B28" s="74"/>
      <c r="D28" s="75"/>
      <c r="E28" s="76">
        <f>SUM(E2:E27)</f>
        <v>200</v>
      </c>
      <c r="F28" s="77">
        <f>SUM(F2:F27)</f>
        <v>57</v>
      </c>
      <c r="G28" s="77">
        <f>SUM(G2:G27)</f>
        <v>19</v>
      </c>
      <c r="H28" s="78">
        <f>E28-F28-G28</f>
        <v>124</v>
      </c>
      <c r="I28" s="79">
        <f t="shared" ref="I28:P28" si="9">SUM(I2:I27)</f>
        <v>124</v>
      </c>
      <c r="J28" s="80">
        <f t="shared" si="9"/>
        <v>0</v>
      </c>
      <c r="K28" s="81">
        <f t="shared" si="9"/>
        <v>71</v>
      </c>
      <c r="L28" s="82">
        <f t="shared" si="9"/>
        <v>16</v>
      </c>
      <c r="M28" s="83">
        <f t="shared" si="9"/>
        <v>15</v>
      </c>
      <c r="N28" s="83">
        <f t="shared" si="9"/>
        <v>22</v>
      </c>
      <c r="O28" s="83">
        <f t="shared" si="9"/>
        <v>0</v>
      </c>
      <c r="P28" s="83">
        <f t="shared" si="9"/>
        <v>0</v>
      </c>
      <c r="Q28" s="84">
        <f>SUM(L28:P28)</f>
        <v>53</v>
      </c>
      <c r="R28" s="107" t="s">
        <v>32</v>
      </c>
      <c r="S28" s="108"/>
      <c r="T28" s="108"/>
      <c r="U28" s="109"/>
      <c r="V28" s="85">
        <f>SUM(V2:V26)</f>
        <v>98</v>
      </c>
      <c r="W28" s="85">
        <f>SUM(W2:W27)</f>
        <v>0</v>
      </c>
      <c r="X28" s="85">
        <v>12</v>
      </c>
      <c r="Y28" s="86">
        <f>SUM(W28:X28)</f>
        <v>12</v>
      </c>
    </row>
    <row r="29" spans="1:25" ht="127.5" thickBot="1" x14ac:dyDescent="0.3">
      <c r="E29" s="88" t="s">
        <v>33</v>
      </c>
      <c r="F29" s="89" t="s">
        <v>34</v>
      </c>
      <c r="G29" s="89" t="s">
        <v>35</v>
      </c>
      <c r="H29" s="90" t="s">
        <v>5</v>
      </c>
      <c r="I29" s="91" t="s">
        <v>36</v>
      </c>
      <c r="J29" s="92" t="s">
        <v>7</v>
      </c>
      <c r="K29" s="93" t="s">
        <v>8</v>
      </c>
      <c r="L29" s="94" t="s">
        <v>9</v>
      </c>
      <c r="M29" s="95" t="s">
        <v>10</v>
      </c>
      <c r="N29" s="95" t="s">
        <v>11</v>
      </c>
      <c r="O29" s="95" t="s">
        <v>37</v>
      </c>
      <c r="P29" s="95" t="s">
        <v>38</v>
      </c>
      <c r="Q29" s="96" t="s">
        <v>39</v>
      </c>
      <c r="R29" s="110" t="s">
        <v>40</v>
      </c>
      <c r="S29" s="111"/>
      <c r="T29" s="111"/>
      <c r="U29" s="112"/>
    </row>
    <row r="30" spans="1:25" s="87" customFormat="1" x14ac:dyDescent="0.25">
      <c r="A30"/>
      <c r="B30" s="1"/>
      <c r="I30" s="97">
        <f>I28+G28</f>
        <v>143</v>
      </c>
      <c r="J30" s="73"/>
      <c r="K30" s="98"/>
      <c r="M30" s="87">
        <f>L28+M28</f>
        <v>31</v>
      </c>
      <c r="Q30" s="99"/>
      <c r="R30" s="99"/>
      <c r="S30" s="99"/>
      <c r="T30" s="99"/>
      <c r="U30" s="99"/>
      <c r="V30" s="27"/>
      <c r="W30" s="27"/>
      <c r="X30" s="27"/>
    </row>
    <row r="31" spans="1:25" s="87" customFormat="1" x14ac:dyDescent="0.25">
      <c r="A31"/>
      <c r="B31" s="1"/>
      <c r="E31" s="100"/>
      <c r="I31" s="97"/>
      <c r="J31" s="73"/>
      <c r="K31" s="98"/>
      <c r="Q31" s="99"/>
      <c r="R31" s="99"/>
      <c r="S31" s="99"/>
      <c r="T31" s="99"/>
      <c r="U31" s="99"/>
      <c r="V31" s="27"/>
      <c r="W31" s="27"/>
      <c r="X31" s="27"/>
    </row>
  </sheetData>
  <mergeCells count="29">
    <mergeCell ref="Q12:U12"/>
    <mergeCell ref="Q1:U1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  <mergeCell ref="Q24:U24"/>
    <mergeCell ref="Q13:U13"/>
    <mergeCell ref="Q14:U14"/>
    <mergeCell ref="Q15:U15"/>
    <mergeCell ref="Q16:U16"/>
    <mergeCell ref="Q17:U17"/>
    <mergeCell ref="Q18:U18"/>
    <mergeCell ref="Q19:U19"/>
    <mergeCell ref="Q20:U20"/>
    <mergeCell ref="Q21:U21"/>
    <mergeCell ref="Q22:U22"/>
    <mergeCell ref="Q23:U23"/>
    <mergeCell ref="Q25:U25"/>
    <mergeCell ref="Q26:U26"/>
    <mergeCell ref="Q27:U27"/>
    <mergeCell ref="R28:U28"/>
    <mergeCell ref="R29:U29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Team Account</cp:lastModifiedBy>
  <dcterms:created xsi:type="dcterms:W3CDTF">2023-10-27T23:55:00Z</dcterms:created>
  <dcterms:modified xsi:type="dcterms:W3CDTF">2023-10-27T23:56:24Z</dcterms:modified>
</cp:coreProperties>
</file>