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8480"/>
  </bookViews>
  <sheets>
    <sheet name="09.13" sheetId="1" r:id="rId1"/>
  </sheets>
  <calcPr calcId="145621"/>
</workbook>
</file>

<file path=xl/calcChain.xml><?xml version="1.0" encoding="utf-8"?>
<calcChain xmlns="http://schemas.openxmlformats.org/spreadsheetml/2006/main">
  <c r="L10" i="1" l="1"/>
  <c r="K10" i="1"/>
  <c r="J10" i="1"/>
  <c r="M3" i="1"/>
  <c r="L14" i="1"/>
  <c r="O14" i="1" l="1"/>
  <c r="N14" i="1"/>
  <c r="K14" i="1"/>
  <c r="F14" i="1"/>
  <c r="E14" i="1"/>
  <c r="D14" i="1"/>
  <c r="C14" i="1"/>
  <c r="H14" i="1" l="1"/>
  <c r="J4" i="1"/>
  <c r="M4" i="1" s="1"/>
  <c r="J5" i="1"/>
  <c r="M5" i="1" s="1"/>
  <c r="J6" i="1"/>
  <c r="M6" i="1" s="1"/>
  <c r="J7" i="1"/>
  <c r="M7" i="1" s="1"/>
  <c r="J8" i="1"/>
  <c r="M8" i="1" s="1"/>
  <c r="J9" i="1"/>
  <c r="M9" i="1" s="1"/>
  <c r="M10" i="1"/>
  <c r="J11" i="1"/>
  <c r="M11" i="1" s="1"/>
  <c r="J12" i="1"/>
  <c r="M12" i="1" s="1"/>
  <c r="J3" i="1"/>
  <c r="P2" i="1"/>
  <c r="J14" i="1" l="1"/>
  <c r="M14" i="1" s="1"/>
  <c r="P11" i="1"/>
  <c r="P10" i="1"/>
  <c r="P9" i="1"/>
  <c r="P8" i="1"/>
  <c r="P7" i="1"/>
  <c r="P4" i="1"/>
  <c r="P5" i="1"/>
  <c r="P6" i="1"/>
  <c r="P12" i="1"/>
  <c r="P13" i="1"/>
  <c r="P3" i="1"/>
  <c r="P14" i="1" l="1"/>
</calcChain>
</file>

<file path=xl/sharedStrings.xml><?xml version="1.0" encoding="utf-8"?>
<sst xmlns="http://schemas.openxmlformats.org/spreadsheetml/2006/main" count="75" uniqueCount="41">
  <si>
    <t>BYPASS</t>
  </si>
  <si>
    <t>NO SHOW</t>
  </si>
  <si>
    <t>DECLINE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</si>
  <si>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</si>
  <si>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</si>
  <si>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</si>
  <si>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</si>
  <si>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</si>
  <si>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</si>
  <si>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</si>
  <si>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</si>
  <si>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</si>
  <si>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 xml:space="preserve">DIGITAL 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</si>
  <si>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</si>
  <si>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</si>
  <si>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</si>
  <si>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</si>
  <si>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DIGITAL-only</t>
  </si>
  <si>
    <t>Stolen</t>
  </si>
  <si>
    <t>Kim</t>
  </si>
  <si>
    <t>Tim</t>
  </si>
  <si>
    <t>Ted</t>
  </si>
  <si>
    <t>Bart</t>
  </si>
  <si>
    <t>-</t>
  </si>
  <si>
    <t>2:00</t>
  </si>
  <si>
    <t>3:00</t>
  </si>
  <si>
    <t>4:00</t>
  </si>
  <si>
    <t>Todd</t>
  </si>
  <si>
    <t>Roger</t>
  </si>
  <si>
    <t xml:space="preserve">Ben </t>
  </si>
  <si>
    <t>20 Ordered; 16 Printed</t>
  </si>
  <si>
    <t>6 Ordered; 6 Printed</t>
  </si>
  <si>
    <r>
      <t xml:space="preserve">Duplicates </t>
    </r>
    <r>
      <rPr>
        <sz val="11"/>
        <color theme="1"/>
        <rFont val="Calibri"/>
        <family val="2"/>
        <scheme val="minor"/>
      </rPr>
      <t>(not printed)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</si>
  <si>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(SELLABLE)</t>
    </r>
  </si>
  <si>
    <r>
      <t xml:space="preserve">60 Ordered; </t>
    </r>
    <r>
      <rPr>
        <b/>
        <sz val="8"/>
        <color rgb="FFFF0000"/>
        <rFont val="Calibri"/>
        <family val="2"/>
        <scheme val="minor"/>
      </rPr>
      <t>82 Printed</t>
    </r>
  </si>
  <si>
    <t>1?</t>
  </si>
  <si>
    <t>Axel @ Kiosk; NO SALES</t>
  </si>
  <si>
    <r>
      <rPr>
        <b/>
        <sz val="8"/>
        <color rgb="FFFF0000"/>
        <rFont val="Calibri"/>
        <family val="2"/>
        <scheme val="minor"/>
      </rPr>
      <t xml:space="preserve">Axel @ Kiosk; </t>
    </r>
    <r>
      <rPr>
        <b/>
        <sz val="8"/>
        <color theme="0" tint="-0.34998626667073579"/>
        <rFont val="Calibri"/>
        <family val="2"/>
        <scheme val="minor"/>
      </rPr>
      <t>2 SOLD @ 2:17</t>
    </r>
  </si>
  <si>
    <r>
      <rPr>
        <b/>
        <sz val="8"/>
        <color rgb="FFFF0000"/>
        <rFont val="Calibri"/>
        <family val="2"/>
        <scheme val="minor"/>
      </rPr>
      <t xml:space="preserve">Axel @ Kiosk; </t>
    </r>
    <r>
      <rPr>
        <b/>
        <sz val="8"/>
        <color theme="0" tint="-0.499984740745262"/>
        <rFont val="Calibri"/>
        <family val="2"/>
        <scheme val="minor"/>
      </rPr>
      <t xml:space="preserve">3 </t>
    </r>
    <r>
      <rPr>
        <b/>
        <sz val="8"/>
        <color theme="0" tint="-0.34998626667073579"/>
        <rFont val="Calibri"/>
        <family val="2"/>
        <scheme val="minor"/>
      </rPr>
      <t>SOLD @ 3:30</t>
    </r>
  </si>
  <si>
    <r>
      <rPr>
        <b/>
        <sz val="8"/>
        <color rgb="FFFF0000"/>
        <rFont val="Calibri"/>
        <family val="2"/>
        <scheme val="minor"/>
      </rPr>
      <t xml:space="preserve">Axel @ Kiosk; </t>
    </r>
    <r>
      <rPr>
        <b/>
        <sz val="8"/>
        <color theme="0" tint="-0.34998626667073579"/>
        <rFont val="Calibri"/>
        <family val="2"/>
        <scheme val="minor"/>
      </rPr>
      <t>1 SOLD @ 4:59; [AND 4750-4756]</t>
    </r>
  </si>
  <si>
    <t>Blair @ Kiosk; ONLY 2 customers returned; 2 SOLD @ 6:15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</si>
</sst>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textRotation="90"/>
    </xf>
    <xf numFmtId="0" fontId="4" fillId="8" borderId="6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 textRotation="90"/>
    </xf>
    <xf numFmtId="0" fontId="2" fillId="11" borderId="10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1" fontId="5" fillId="8" borderId="7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/>
    </xf>
    <xf numFmtId="1" fontId="5" fillId="8" borderId="12" xfId="0" applyNumberFormat="1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" fontId="0" fillId="12" borderId="5" xfId="0" applyNumberFormat="1" applyFill="1" applyBorder="1" applyAlignment="1">
      <alignment horizontal="center" vertical="center"/>
    </xf>
    <xf numFmtId="1" fontId="0" fillId="4" borderId="7" xfId="0" applyNumberForma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textRotation="90"/>
    </xf>
    <xf numFmtId="0" fontId="2" fillId="12" borderId="14" xfId="0" applyFont="1" applyFill="1" applyBorder="1" applyAlignment="1">
      <alignment horizontal="center" vertical="center" textRotation="90"/>
    </xf>
    <xf numFmtId="1" fontId="0" fillId="4" borderId="12" xfId="0" applyNumberForma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textRotation="90"/>
    </xf>
    <xf numFmtId="0" fontId="2" fillId="9" borderId="7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textRotation="90"/>
    </xf>
    <xf numFmtId="0" fontId="2" fillId="6" borderId="10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12" borderId="2" xfId="0" applyFont="1" applyFill="1" applyBorder="1" applyAlignment="1">
      <alignment horizontal="center" vertical="center" textRotation="90"/>
    </xf>
    <xf numFmtId="0" fontId="2" fillId="4" borderId="17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6" borderId="3" xfId="0" applyFont="1" applyFill="1" applyBorder="1" applyAlignment="1">
      <alignment horizontal="center" vertical="center" textRotation="90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center" vertical="center"/>
    </xf>
    <xf numFmtId="1" fontId="9" fillId="4" borderId="19" xfId="0" applyNumberFormat="1" applyFont="1" applyFill="1" applyBorder="1" applyAlignment="1">
      <alignment horizontal="center" vertical="center"/>
    </xf>
    <xf numFmtId="0" fontId="9" fillId="12" borderId="20" xfId="0" applyFont="1" applyFill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/>
    </xf>
    <xf numFmtId="0" fontId="6" fillId="8" borderId="24" xfId="0" applyFont="1" applyFill="1" applyBorder="1" applyAlignment="1">
      <alignment vertical="center" wrapText="1"/>
    </xf>
    <xf numFmtId="0" fontId="11" fillId="7" borderId="13" xfId="0" applyFont="1" applyFill="1" applyBorder="1" applyAlignment="1">
      <alignment horizontal="center" vertical="center" textRotation="90"/>
    </xf>
    <xf numFmtId="0" fontId="12" fillId="7" borderId="8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 textRotation="90"/>
    </xf>
    <xf numFmtId="49" fontId="0" fillId="13" borderId="9" xfId="0" applyNumberFormat="1" applyFill="1" applyBorder="1" applyAlignment="1">
      <alignment horizontal="center" vertical="center"/>
    </xf>
    <xf numFmtId="0" fontId="4" fillId="13" borderId="10" xfId="0" applyFont="1" applyFill="1" applyBorder="1" applyAlignment="1">
      <alignment vertical="center"/>
    </xf>
    <xf numFmtId="0" fontId="7" fillId="13" borderId="23" xfId="0" applyFont="1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1" fontId="5" fillId="13" borderId="9" xfId="0" applyNumberFormat="1" applyFont="1" applyFill="1" applyBorder="1" applyAlignment="1">
      <alignment horizontal="center" vertical="center"/>
    </xf>
    <xf numFmtId="1" fontId="5" fillId="13" borderId="18" xfId="0" applyNumberFormat="1" applyFont="1" applyFill="1" applyBorder="1" applyAlignment="1">
      <alignment horizontal="center" vertical="center"/>
    </xf>
    <xf numFmtId="1" fontId="0" fillId="13" borderId="9" xfId="0" applyNumberFormat="1" applyFill="1" applyBorder="1" applyAlignment="1">
      <alignment horizontal="center" vertical="center"/>
    </xf>
    <xf numFmtId="1" fontId="0" fillId="13" borderId="18" xfId="0" applyNumberFormat="1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12" fillId="13" borderId="15" xfId="0" applyFont="1" applyFill="1" applyBorder="1" applyAlignment="1">
      <alignment horizontal="center" vertical="center"/>
    </xf>
    <xf numFmtId="0" fontId="6" fillId="13" borderId="25" xfId="0" applyFont="1" applyFill="1" applyBorder="1" applyAlignment="1">
      <alignment vertical="center"/>
    </xf>
    <xf numFmtId="49" fontId="0" fillId="13" borderId="28" xfId="0" applyNumberFormat="1" applyFill="1" applyBorder="1" applyAlignment="1">
      <alignment horizontal="center" vertical="center"/>
    </xf>
    <xf numFmtId="0" fontId="4" fillId="13" borderId="29" xfId="0" applyFont="1" applyFill="1" applyBorder="1" applyAlignment="1">
      <alignment vertical="center"/>
    </xf>
    <xf numFmtId="0" fontId="7" fillId="13" borderId="11" xfId="0" applyFont="1" applyFill="1" applyBorder="1" applyAlignment="1">
      <alignment horizontal="center" vertical="center"/>
    </xf>
    <xf numFmtId="0" fontId="0" fillId="13" borderId="30" xfId="0" applyFill="1" applyBorder="1" applyAlignment="1">
      <alignment horizontal="center" vertical="center"/>
    </xf>
    <xf numFmtId="0" fontId="0" fillId="13" borderId="29" xfId="0" applyFill="1" applyBorder="1" applyAlignment="1">
      <alignment horizontal="center" vertical="center"/>
    </xf>
    <xf numFmtId="1" fontId="5" fillId="13" borderId="28" xfId="0" applyNumberFormat="1" applyFont="1" applyFill="1" applyBorder="1" applyAlignment="1">
      <alignment horizontal="center" vertical="center"/>
    </xf>
    <xf numFmtId="1" fontId="5" fillId="13" borderId="31" xfId="0" applyNumberFormat="1" applyFont="1" applyFill="1" applyBorder="1" applyAlignment="1">
      <alignment horizontal="center" vertical="center"/>
    </xf>
    <xf numFmtId="1" fontId="0" fillId="13" borderId="28" xfId="0" applyNumberFormat="1" applyFill="1" applyBorder="1" applyAlignment="1">
      <alignment horizontal="center" vertical="center"/>
    </xf>
    <xf numFmtId="1" fontId="0" fillId="13" borderId="31" xfId="0" applyNumberFormat="1" applyFill="1" applyBorder="1" applyAlignment="1">
      <alignment horizontal="center" vertical="center"/>
    </xf>
    <xf numFmtId="0" fontId="2" fillId="13" borderId="28" xfId="0" applyFont="1" applyFill="1" applyBorder="1" applyAlignment="1">
      <alignment horizontal="center" vertical="center"/>
    </xf>
    <xf numFmtId="0" fontId="2" fillId="13" borderId="29" xfId="0" applyFont="1" applyFill="1" applyBorder="1" applyAlignment="1">
      <alignment horizontal="center" vertical="center"/>
    </xf>
    <xf numFmtId="0" fontId="12" fillId="13" borderId="32" xfId="0" applyFont="1" applyFill="1" applyBorder="1" applyAlignment="1">
      <alignment horizontal="center" vertical="center"/>
    </xf>
    <xf numFmtId="0" fontId="6" fillId="13" borderId="33" xfId="0" applyFont="1" applyFill="1" applyBorder="1" applyAlignment="1">
      <alignment vertical="center"/>
    </xf>
    <xf numFmtId="0" fontId="4" fillId="14" borderId="6" xfId="0" applyFont="1" applyFill="1" applyBorder="1" applyAlignment="1">
      <alignment vertical="center"/>
    </xf>
    <xf numFmtId="0" fontId="0" fillId="14" borderId="5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1" fontId="5" fillId="14" borderId="7" xfId="0" applyNumberFormat="1" applyFont="1" applyFill="1" applyBorder="1" applyAlignment="1">
      <alignment horizontal="center" vertical="center"/>
    </xf>
    <xf numFmtId="1" fontId="5" fillId="14" borderId="12" xfId="0" applyNumberFormat="1" applyFont="1" applyFill="1" applyBorder="1" applyAlignment="1">
      <alignment horizontal="center" vertical="center"/>
    </xf>
    <xf numFmtId="0" fontId="6" fillId="14" borderId="24" xfId="0" applyFont="1" applyFill="1" applyBorder="1" applyAlignment="1">
      <alignment vertical="center" wrapText="1"/>
    </xf>
    <xf numFmtId="0" fontId="2" fillId="14" borderId="7" xfId="0" applyFont="1" applyFill="1" applyBorder="1" applyAlignment="1">
      <alignment horizontal="center" vertical="center"/>
    </xf>
    <xf numFmtId="0" fontId="2" fillId="14" borderId="6" xfId="0" applyFont="1" applyFill="1" applyBorder="1" applyAlignment="1">
      <alignment horizontal="center" vertical="center"/>
    </xf>
    <xf numFmtId="0" fontId="13" fillId="14" borderId="4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left" vertical="top" wrapText="1"/>
    </xf>
    <xf numFmtId="0" fontId="6" fillId="8" borderId="27" xfId="0" applyFont="1" applyFill="1" applyBorder="1" applyAlignment="1">
      <alignment horizontal="left" vertical="top" wrapText="1"/>
    </xf>
    <xf numFmtId="20" fontId="0" fillId="8" borderId="7" xfId="0" applyNumberFormat="1" applyFill="1" applyBorder="1" applyAlignment="1">
      <alignment horizontal="center"/>
    </xf>
    <xf numFmtId="49" fontId="0" fillId="8" borderId="28" xfId="0" applyNumberFormat="1" applyFill="1" applyBorder="1" applyAlignment="1">
      <alignment horizontal="center"/>
    </xf>
    <xf numFmtId="49" fontId="0" fillId="14" borderId="7" xfId="0" applyNumberFormat="1" applyFill="1" applyBorder="1" applyAlignment="1">
      <alignment horizontal="center"/>
    </xf>
    <xf numFmtId="20" fontId="0" fillId="14" borderId="7" xfId="0" applyNumberFormat="1" applyFill="1" applyBorder="1" applyAlignment="1">
      <alignment horizontal="center"/>
    </xf>
    <xf numFmtId="0" fontId="7" fillId="10" borderId="6" xfId="0" applyFont="1" applyFill="1" applyBorder="1" applyAlignment="1">
      <alignment horizontal="center" vertical="center"/>
    </xf>
    <xf numFmtId="0" fontId="14" fillId="8" borderId="2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="80" zoomScaleNormal="80" workbookViewId="0">
      <selection activeCell="K11" sqref="K11"/>
    </sheetView>
  </sheetViews>
  <sheetFormatPr defaultRowHeight="15" x14ac:dyDescent="0.25"/>
  <cols>
    <col min="1" max="1" width="8.28515625" customWidth="1"/>
    <col min="2" max="2" width="8.5703125" style="1" bestFit="1" customWidth="1"/>
    <col min="3" max="3" width="3.85546875" style="13" bestFit="1" customWidth="1"/>
    <col min="4" max="4" width="3.85546875" style="13" customWidth="1"/>
    <col min="5" max="7" width="3.7109375" style="13" bestFit="1" customWidth="1"/>
    <col min="8" max="8" width="9.42578125" style="13" customWidth="1"/>
    <col min="9" max="9" width="8.7109375" style="13" customWidth="1"/>
    <col min="10" max="10" width="4.42578125" style="13" bestFit="1" customWidth="1"/>
    <col min="11" max="12" width="4.140625" style="13" bestFit="1" customWidth="1"/>
    <col min="13" max="13" width="4.42578125" style="13" bestFit="1" customWidth="1"/>
    <col min="14" max="14" width="7.5703125" style="14" customWidth="1"/>
    <col min="15" max="15" width="9.140625" style="15" bestFit="1" customWidth="1"/>
    <col min="16" max="16" width="3.7109375" style="8" bestFit="1" customWidth="1"/>
    <col min="17" max="17" width="69.28515625" style="16" customWidth="1"/>
  </cols>
  <sheetData>
    <row r="1" spans="1:17" s="6" customFormat="1" ht="118.5" x14ac:dyDescent="0.25">
      <c r="A1"/>
      <c r="B1" s="1"/>
      <c r="C1" s="2" t="s">
        <v>0</v>
      </c>
      <c r="D1" s="3" t="s">
        <v>1</v>
      </c>
      <c r="E1" s="3" t="s">
        <v>2</v>
      </c>
      <c r="F1" s="3" t="s">
        <v>17</v>
      </c>
      <c r="G1" s="4" t="s">
        <v>18</v>
      </c>
      <c r="H1" s="5" t="s">
        <v>3</v>
      </c>
      <c r="I1" s="21" t="s">
        <v>4</v>
      </c>
      <c r="J1" s="34" t="s">
        <v>5</v>
      </c>
      <c r="K1" s="35" t="s">
        <v>6</v>
      </c>
      <c r="L1" s="35" t="s">
        <v>32</v>
      </c>
      <c r="M1" s="36" t="s">
        <v>7</v>
      </c>
      <c r="N1" s="37" t="s">
        <v>8</v>
      </c>
      <c r="O1" s="38" t="s">
        <v>9</v>
      </c>
      <c r="P1" s="49" t="s">
        <v>10</v>
      </c>
      <c r="Q1" s="47" t="s">
        <v>11</v>
      </c>
    </row>
    <row r="2" spans="1:17" ht="7.5" customHeight="1" x14ac:dyDescent="0.25">
      <c r="A2" s="66"/>
      <c r="B2" s="67"/>
      <c r="C2" s="68"/>
      <c r="D2" s="69"/>
      <c r="E2" s="69"/>
      <c r="F2" s="69"/>
      <c r="G2" s="70"/>
      <c r="H2" s="71"/>
      <c r="I2" s="72"/>
      <c r="J2" s="73">
        <v>0</v>
      </c>
      <c r="K2" s="69"/>
      <c r="L2" s="69"/>
      <c r="M2" s="74">
        <v>0</v>
      </c>
      <c r="N2" s="75"/>
      <c r="O2" s="76"/>
      <c r="P2" s="77">
        <f t="shared" ref="P2" si="0">N2-SUM(C2:G2,O2)</f>
        <v>0</v>
      </c>
      <c r="Q2" s="78"/>
    </row>
    <row r="3" spans="1:17" ht="26.25" customHeight="1" x14ac:dyDescent="0.25">
      <c r="A3" s="93">
        <v>0.375</v>
      </c>
      <c r="B3" s="79" t="s">
        <v>22</v>
      </c>
      <c r="C3" s="87" t="s">
        <v>23</v>
      </c>
      <c r="D3" s="80" t="s">
        <v>23</v>
      </c>
      <c r="E3" s="80" t="s">
        <v>23</v>
      </c>
      <c r="F3" s="80" t="s">
        <v>23</v>
      </c>
      <c r="G3" s="81" t="s">
        <v>23</v>
      </c>
      <c r="H3" s="82">
        <v>4692</v>
      </c>
      <c r="I3" s="83">
        <v>4693</v>
      </c>
      <c r="J3" s="25">
        <f>IF(ISBLANK(H3),0,(I3-H3+1))</f>
        <v>2</v>
      </c>
      <c r="K3" s="80">
        <v>2</v>
      </c>
      <c r="L3" s="80">
        <v>0</v>
      </c>
      <c r="M3" s="28">
        <f>J3-K3-L3</f>
        <v>0</v>
      </c>
      <c r="N3" s="85" t="s">
        <v>23</v>
      </c>
      <c r="O3" s="86" t="s">
        <v>23</v>
      </c>
      <c r="P3" s="50" t="e">
        <f>N3-SUM(C3:G3,O3)</f>
        <v>#VALUE!</v>
      </c>
      <c r="Q3" s="84" t="s">
        <v>30</v>
      </c>
    </row>
    <row r="4" spans="1:17" ht="26.25" customHeight="1" x14ac:dyDescent="0.25">
      <c r="A4" s="90">
        <v>0.41666666666666669</v>
      </c>
      <c r="B4" s="7" t="s">
        <v>20</v>
      </c>
      <c r="C4" s="101">
        <v>0</v>
      </c>
      <c r="D4" s="97">
        <v>0</v>
      </c>
      <c r="E4" s="98">
        <v>3</v>
      </c>
      <c r="F4" s="97">
        <v>0</v>
      </c>
      <c r="G4" s="100" t="s">
        <v>35</v>
      </c>
      <c r="H4" s="19">
        <v>4694</v>
      </c>
      <c r="I4" s="22">
        <v>4697</v>
      </c>
      <c r="J4" s="25">
        <f t="shared" ref="J4:J12" si="1">IF(ISBLANK(H4),0,(I4-H4+1))</f>
        <v>4</v>
      </c>
      <c r="K4" s="23">
        <v>0</v>
      </c>
      <c r="L4" s="23">
        <v>0</v>
      </c>
      <c r="M4" s="28">
        <f t="shared" ref="M4:M12" si="2">J4-K4-L4</f>
        <v>4</v>
      </c>
      <c r="N4" s="30">
        <v>4</v>
      </c>
      <c r="O4" s="94">
        <v>0</v>
      </c>
      <c r="P4" s="50">
        <f>N4-SUM(C4:G4,O4)</f>
        <v>1</v>
      </c>
      <c r="Q4" s="95" t="s">
        <v>36</v>
      </c>
    </row>
    <row r="5" spans="1:17" ht="26.25" customHeight="1" x14ac:dyDescent="0.25">
      <c r="A5" s="93">
        <v>0.45833333333333331</v>
      </c>
      <c r="B5" s="79" t="s">
        <v>29</v>
      </c>
      <c r="C5" s="87" t="s">
        <v>23</v>
      </c>
      <c r="D5" s="80" t="s">
        <v>23</v>
      </c>
      <c r="E5" s="80" t="s">
        <v>23</v>
      </c>
      <c r="F5" s="80" t="s">
        <v>23</v>
      </c>
      <c r="G5" s="81" t="s">
        <v>23</v>
      </c>
      <c r="H5" s="82">
        <v>4701</v>
      </c>
      <c r="I5" s="83">
        <v>4702</v>
      </c>
      <c r="J5" s="25">
        <f t="shared" si="1"/>
        <v>2</v>
      </c>
      <c r="K5" s="80">
        <v>2</v>
      </c>
      <c r="L5" s="80">
        <v>0</v>
      </c>
      <c r="M5" s="28">
        <f t="shared" si="2"/>
        <v>0</v>
      </c>
      <c r="N5" s="85" t="s">
        <v>23</v>
      </c>
      <c r="O5" s="86" t="s">
        <v>23</v>
      </c>
      <c r="P5" s="50" t="e">
        <f>N5-SUM(C5:G5,O5)</f>
        <v>#VALUE!</v>
      </c>
      <c r="Q5" s="84" t="s">
        <v>31</v>
      </c>
    </row>
    <row r="6" spans="1:17" ht="26.25" customHeight="1" x14ac:dyDescent="0.25">
      <c r="A6" s="90">
        <v>0.45833333333333331</v>
      </c>
      <c r="B6" s="7" t="s">
        <v>22</v>
      </c>
      <c r="C6" s="96">
        <v>0</v>
      </c>
      <c r="D6" s="97">
        <v>0</v>
      </c>
      <c r="E6" s="98">
        <v>1</v>
      </c>
      <c r="F6" s="97">
        <v>0</v>
      </c>
      <c r="G6" s="99">
        <v>0</v>
      </c>
      <c r="H6" s="19">
        <v>4698</v>
      </c>
      <c r="I6" s="22">
        <v>4698</v>
      </c>
      <c r="J6" s="25">
        <f t="shared" si="1"/>
        <v>1</v>
      </c>
      <c r="K6" s="23">
        <v>0</v>
      </c>
      <c r="L6" s="23">
        <v>0</v>
      </c>
      <c r="M6" s="28">
        <f t="shared" si="2"/>
        <v>1</v>
      </c>
      <c r="N6" s="30">
        <v>1</v>
      </c>
      <c r="O6" s="94">
        <v>0</v>
      </c>
      <c r="P6" s="50">
        <f>N6-SUM(C6:G6,O6)</f>
        <v>0</v>
      </c>
      <c r="Q6" s="95" t="s">
        <v>36</v>
      </c>
    </row>
    <row r="7" spans="1:17" ht="26.25" customHeight="1" x14ac:dyDescent="0.25">
      <c r="A7" s="90">
        <v>0.5</v>
      </c>
      <c r="B7" s="7" t="s">
        <v>19</v>
      </c>
      <c r="C7" s="96">
        <v>0</v>
      </c>
      <c r="D7" s="97">
        <v>0</v>
      </c>
      <c r="E7" s="97">
        <v>0</v>
      </c>
      <c r="F7" s="97">
        <v>0</v>
      </c>
      <c r="G7" s="99">
        <v>0</v>
      </c>
      <c r="H7" s="19">
        <v>4699</v>
      </c>
      <c r="I7" s="22">
        <v>4700</v>
      </c>
      <c r="J7" s="25">
        <f t="shared" si="1"/>
        <v>2</v>
      </c>
      <c r="K7" s="24">
        <v>0</v>
      </c>
      <c r="L7" s="24">
        <v>0</v>
      </c>
      <c r="M7" s="28">
        <f t="shared" si="2"/>
        <v>2</v>
      </c>
      <c r="N7" s="30">
        <v>2</v>
      </c>
      <c r="O7" s="31">
        <v>2</v>
      </c>
      <c r="P7" s="50">
        <f t="shared" ref="P7:P11" si="3">N7-SUM(C7:G7,O7)</f>
        <v>0</v>
      </c>
      <c r="Q7" s="48" t="s">
        <v>37</v>
      </c>
    </row>
    <row r="8" spans="1:17" ht="26.25" customHeight="1" x14ac:dyDescent="0.25">
      <c r="A8" s="90">
        <v>4.1666666666666664E-2</v>
      </c>
      <c r="B8" s="7" t="s">
        <v>27</v>
      </c>
      <c r="C8" s="96">
        <v>0</v>
      </c>
      <c r="D8" s="97">
        <v>0</v>
      </c>
      <c r="E8" s="98">
        <v>3</v>
      </c>
      <c r="F8" s="97">
        <v>0</v>
      </c>
      <c r="G8" s="99">
        <v>0</v>
      </c>
      <c r="H8" s="19">
        <v>4703</v>
      </c>
      <c r="I8" s="22">
        <v>4707</v>
      </c>
      <c r="J8" s="25">
        <f t="shared" si="1"/>
        <v>5</v>
      </c>
      <c r="K8" s="23">
        <v>1</v>
      </c>
      <c r="L8" s="23">
        <v>1</v>
      </c>
      <c r="M8" s="28">
        <f t="shared" si="2"/>
        <v>3</v>
      </c>
      <c r="N8" s="30">
        <v>3</v>
      </c>
      <c r="O8" s="94">
        <v>0</v>
      </c>
      <c r="P8" s="50">
        <f t="shared" si="3"/>
        <v>0</v>
      </c>
      <c r="Q8" s="95" t="s">
        <v>36</v>
      </c>
    </row>
    <row r="9" spans="1:17" ht="26.25" customHeight="1" x14ac:dyDescent="0.25">
      <c r="A9" s="91" t="s">
        <v>24</v>
      </c>
      <c r="B9" s="7" t="s">
        <v>19</v>
      </c>
      <c r="C9" s="96">
        <v>0</v>
      </c>
      <c r="D9" s="97">
        <v>0</v>
      </c>
      <c r="E9" s="97">
        <v>1</v>
      </c>
      <c r="F9" s="97">
        <v>0</v>
      </c>
      <c r="G9" s="99">
        <v>0</v>
      </c>
      <c r="H9" s="19">
        <v>4708</v>
      </c>
      <c r="I9" s="22">
        <v>4712</v>
      </c>
      <c r="J9" s="25">
        <f t="shared" si="1"/>
        <v>5</v>
      </c>
      <c r="K9" s="23">
        <v>1</v>
      </c>
      <c r="L9" s="23">
        <v>0</v>
      </c>
      <c r="M9" s="28">
        <f t="shared" si="2"/>
        <v>4</v>
      </c>
      <c r="N9" s="30">
        <v>4</v>
      </c>
      <c r="O9" s="31">
        <v>3</v>
      </c>
      <c r="P9" s="50">
        <f t="shared" si="3"/>
        <v>0</v>
      </c>
      <c r="Q9" s="48" t="s">
        <v>38</v>
      </c>
    </row>
    <row r="10" spans="1:17" ht="26.25" customHeight="1" x14ac:dyDescent="0.25">
      <c r="A10" s="91" t="s">
        <v>25</v>
      </c>
      <c r="B10" s="7" t="s">
        <v>28</v>
      </c>
      <c r="C10" s="96">
        <v>0</v>
      </c>
      <c r="D10" s="97">
        <v>0</v>
      </c>
      <c r="E10" s="98">
        <v>3</v>
      </c>
      <c r="F10" s="97">
        <v>0</v>
      </c>
      <c r="G10" s="100" t="s">
        <v>35</v>
      </c>
      <c r="H10" s="19">
        <v>4713</v>
      </c>
      <c r="I10" s="22">
        <v>4727</v>
      </c>
      <c r="J10" s="25">
        <f>IF(ISBLANK(H10),0,(I10-H10+1))+7</f>
        <v>22</v>
      </c>
      <c r="K10" s="23">
        <f>5+6</f>
        <v>11</v>
      </c>
      <c r="L10" s="23">
        <f>6</f>
        <v>6</v>
      </c>
      <c r="M10" s="28">
        <f t="shared" si="2"/>
        <v>5</v>
      </c>
      <c r="N10" s="30">
        <v>5</v>
      </c>
      <c r="O10" s="31">
        <v>1</v>
      </c>
      <c r="P10" s="50">
        <f t="shared" si="3"/>
        <v>1</v>
      </c>
      <c r="Q10" s="48" t="s">
        <v>39</v>
      </c>
    </row>
    <row r="11" spans="1:17" ht="26.25" customHeight="1" x14ac:dyDescent="0.25">
      <c r="A11" s="91" t="s">
        <v>26</v>
      </c>
      <c r="B11" s="7" t="s">
        <v>27</v>
      </c>
      <c r="C11" s="20">
        <v>9</v>
      </c>
      <c r="D11" s="17">
        <v>0</v>
      </c>
      <c r="E11" s="17">
        <v>0</v>
      </c>
      <c r="F11" s="17">
        <v>0</v>
      </c>
      <c r="G11" s="18">
        <v>0</v>
      </c>
      <c r="H11" s="19">
        <v>4728</v>
      </c>
      <c r="I11" s="22">
        <v>4746</v>
      </c>
      <c r="J11" s="25">
        <f t="shared" si="1"/>
        <v>19</v>
      </c>
      <c r="K11" s="23">
        <v>3</v>
      </c>
      <c r="L11" s="23">
        <v>5</v>
      </c>
      <c r="M11" s="28">
        <f t="shared" si="2"/>
        <v>11</v>
      </c>
      <c r="N11" s="30">
        <v>11</v>
      </c>
      <c r="O11" s="94">
        <v>2</v>
      </c>
      <c r="P11" s="50">
        <f t="shared" si="3"/>
        <v>0</v>
      </c>
      <c r="Q11" s="48" t="s">
        <v>40</v>
      </c>
    </row>
    <row r="12" spans="1:17" ht="26.25" customHeight="1" x14ac:dyDescent="0.25">
      <c r="A12" s="92" t="s">
        <v>26</v>
      </c>
      <c r="B12" s="79" t="s">
        <v>21</v>
      </c>
      <c r="C12" s="87" t="s">
        <v>23</v>
      </c>
      <c r="D12" s="80" t="s">
        <v>23</v>
      </c>
      <c r="E12" s="80" t="s">
        <v>23</v>
      </c>
      <c r="F12" s="80" t="s">
        <v>23</v>
      </c>
      <c r="G12" s="81" t="s">
        <v>23</v>
      </c>
      <c r="H12" s="82">
        <v>4747</v>
      </c>
      <c r="I12" s="83">
        <v>4749</v>
      </c>
      <c r="J12" s="25">
        <f t="shared" si="1"/>
        <v>3</v>
      </c>
      <c r="K12" s="80">
        <v>3</v>
      </c>
      <c r="L12" s="80">
        <v>0</v>
      </c>
      <c r="M12" s="28">
        <f t="shared" si="2"/>
        <v>0</v>
      </c>
      <c r="N12" s="85" t="s">
        <v>23</v>
      </c>
      <c r="O12" s="86" t="s">
        <v>23</v>
      </c>
      <c r="P12" s="50" t="e">
        <f>N12-SUM(C12:G12,O12)</f>
        <v>#VALUE!</v>
      </c>
      <c r="Q12" s="84" t="s">
        <v>34</v>
      </c>
    </row>
    <row r="13" spans="1:17" ht="7.5" customHeight="1" thickBot="1" x14ac:dyDescent="0.3">
      <c r="A13" s="53"/>
      <c r="B13" s="54"/>
      <c r="C13" s="55"/>
      <c r="D13" s="56"/>
      <c r="E13" s="56"/>
      <c r="F13" s="56"/>
      <c r="G13" s="57"/>
      <c r="H13" s="58"/>
      <c r="I13" s="59"/>
      <c r="J13" s="60">
        <v>0</v>
      </c>
      <c r="K13" s="56"/>
      <c r="L13" s="56"/>
      <c r="M13" s="61">
        <v>0</v>
      </c>
      <c r="N13" s="62"/>
      <c r="O13" s="63"/>
      <c r="P13" s="64">
        <f>N13-SUM(C13:G13,O13)</f>
        <v>0</v>
      </c>
      <c r="Q13" s="65"/>
    </row>
    <row r="14" spans="1:17" s="8" customFormat="1" ht="30.75" customHeight="1" x14ac:dyDescent="0.25">
      <c r="B14" s="9"/>
      <c r="C14" s="39">
        <f>SUM(C2:C13)</f>
        <v>9</v>
      </c>
      <c r="D14" s="40">
        <f>SUM(D2:D13)</f>
        <v>0</v>
      </c>
      <c r="E14" s="40">
        <f>SUM(E2:E13)</f>
        <v>11</v>
      </c>
      <c r="F14" s="40">
        <f>SUM(F2:F13)</f>
        <v>0</v>
      </c>
      <c r="G14" s="40">
        <v>2</v>
      </c>
      <c r="H14" s="41">
        <f>SUM(C14:G14)</f>
        <v>22</v>
      </c>
      <c r="J14" s="42">
        <f>SUM(J2:J13)</f>
        <v>65</v>
      </c>
      <c r="K14" s="43">
        <f>SUM(K2:K13)</f>
        <v>23</v>
      </c>
      <c r="L14" s="43">
        <f>SUM(L2:L13)</f>
        <v>12</v>
      </c>
      <c r="M14" s="44">
        <f>J14-K14</f>
        <v>42</v>
      </c>
      <c r="N14" s="45">
        <f>SUM(N2:N13)</f>
        <v>30</v>
      </c>
      <c r="O14" s="46">
        <f>SUM(O2:O13)</f>
        <v>8</v>
      </c>
      <c r="P14" s="51" t="e">
        <f>SUM(P2:P13)</f>
        <v>#VALUE!</v>
      </c>
      <c r="Q14" s="88"/>
    </row>
    <row r="15" spans="1:17" ht="165.75" customHeight="1" thickBot="1" x14ac:dyDescent="0.3">
      <c r="C15" s="10" t="s">
        <v>0</v>
      </c>
      <c r="D15" s="11" t="s">
        <v>1</v>
      </c>
      <c r="E15" s="11" t="s">
        <v>2</v>
      </c>
      <c r="F15" s="11" t="s">
        <v>12</v>
      </c>
      <c r="G15" s="11" t="s">
        <v>18</v>
      </c>
      <c r="H15" s="12" t="s">
        <v>13</v>
      </c>
      <c r="J15" s="26" t="s">
        <v>14</v>
      </c>
      <c r="K15" s="27" t="s">
        <v>15</v>
      </c>
      <c r="L15" s="27" t="s">
        <v>33</v>
      </c>
      <c r="M15" s="29" t="s">
        <v>7</v>
      </c>
      <c r="N15" s="32" t="s">
        <v>16</v>
      </c>
      <c r="O15" s="33" t="s">
        <v>9</v>
      </c>
      <c r="P15" s="52" t="s">
        <v>10</v>
      </c>
      <c r="Q15" s="89"/>
    </row>
  </sheetData>
  <mergeCells count="1">
    <mergeCell ref="Q14:Q1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09.13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dcterms:created xsi:type="dcterms:W3CDTF">2023-07-22T01:25:20Z</dcterms:created>
  <dcterms:modified xsi:type="dcterms:W3CDTF">2023-09-14T20:58:08Z</dcterms:modified>
</cp:coreProperties>
</file>