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4400" yWindow="0" windowWidth="14400" windowHeight="12615"/>
  </bookViews>
  <sheets>
    <sheet name="08.02" sheetId="2" r:id="rId1"/>
    <sheet name="08.02(v0)" sheetId="1" r:id="rId2"/>
  </sheets>
  <calcPr calcId="145621"/>
</workbook>
</file>

<file path=xl/calcChain.xml><?xml version="1.0" encoding="utf-8"?>
<calcChain xmlns="http://schemas.openxmlformats.org/spreadsheetml/2006/main">
  <c r="N11" i="2" l="1"/>
  <c r="M11" i="2"/>
  <c r="K11" i="2"/>
  <c r="G11" i="2"/>
  <c r="F11" i="2"/>
  <c r="E11" i="2"/>
  <c r="D11" i="2"/>
  <c r="H11" i="2" s="1"/>
  <c r="C11" i="2"/>
  <c r="D13" i="2" s="1"/>
  <c r="O10" i="2"/>
  <c r="O9" i="2"/>
  <c r="L9" i="2"/>
  <c r="J9" i="2"/>
  <c r="O8" i="2"/>
  <c r="J8" i="2"/>
  <c r="L8" i="2" s="1"/>
  <c r="O7" i="2"/>
  <c r="J7" i="2"/>
  <c r="L7" i="2" s="1"/>
  <c r="O6" i="2"/>
  <c r="L6" i="2"/>
  <c r="J6" i="2"/>
  <c r="O5" i="2"/>
  <c r="L5" i="2"/>
  <c r="J5" i="2"/>
  <c r="O4" i="2"/>
  <c r="J4" i="2"/>
  <c r="L4" i="2" s="1"/>
  <c r="O3" i="2"/>
  <c r="J3" i="2"/>
  <c r="L3" i="2" s="1"/>
  <c r="O2" i="2"/>
  <c r="O11" i="2" s="1"/>
  <c r="J11" i="2" l="1"/>
  <c r="L11" i="2" s="1"/>
  <c r="J3" i="1"/>
  <c r="J4" i="1"/>
  <c r="J5" i="1"/>
  <c r="J6" i="1"/>
  <c r="J7" i="1"/>
  <c r="J8" i="1"/>
  <c r="J9" i="1"/>
  <c r="O2" i="1"/>
  <c r="O9" i="1" l="1"/>
  <c r="L9" i="1"/>
  <c r="O8" i="1"/>
  <c r="L8" i="1"/>
  <c r="O7" i="1"/>
  <c r="L7" i="1"/>
  <c r="M11" i="1"/>
  <c r="N11" i="1"/>
  <c r="O4" i="1"/>
  <c r="O5" i="1"/>
  <c r="O6" i="1"/>
  <c r="O10" i="1"/>
  <c r="L6" i="1"/>
  <c r="O3" i="1"/>
  <c r="L3" i="1"/>
  <c r="G11" i="1"/>
  <c r="F11" i="1"/>
  <c r="E11" i="1"/>
  <c r="D11" i="1"/>
  <c r="C11" i="1"/>
  <c r="J11" i="1" l="1"/>
  <c r="O11" i="1"/>
  <c r="H11" i="1"/>
  <c r="K11" i="1"/>
  <c r="L4" i="1"/>
  <c r="L11" i="1" l="1"/>
  <c r="L5" i="1"/>
</calcChain>
</file>

<file path=xl/sharedStrings.xml><?xml version="1.0" encoding="utf-8"?>
<sst xmlns="http://schemas.openxmlformats.org/spreadsheetml/2006/main" count="74" uniqueCount="33">
  <si>
    <t>BYPASS</t>
  </si>
  <si>
    <t>NO SHOW</t>
  </si>
  <si>
    <t>DECLINE</t>
  </si>
  <si>
    <t>WALK</t>
  </si>
  <si>
    <t>START</t>
  </si>
  <si>
    <t>END</t>
  </si>
  <si>
    <t># SHOT</t>
  </si>
  <si>
    <t>NO PRINT</t>
  </si>
  <si>
    <t># 2B PRINTED</t>
  </si>
  <si>
    <t># PRINTED</t>
  </si>
  <si>
    <t># SALES</t>
  </si>
  <si>
    <t>BALANCE</t>
  </si>
  <si>
    <t>NOTES</t>
  </si>
  <si>
    <t xml:space="preserve">DIGITAL </t>
  </si>
  <si>
    <t>Total Waste Sheets</t>
  </si>
  <si>
    <r>
      <t xml:space="preserve"># SHOT </t>
    </r>
    <r>
      <rPr>
        <b/>
        <sz val="9"/>
        <color theme="1" tint="0.499984740745262"/>
        <rFont val="Calibri"/>
        <family val="2"/>
        <scheme val="minor"/>
      </rPr>
      <t>(= # RASTERS)</t>
    </r>
  </si>
  <si>
    <r>
      <t xml:space="preserve">NOT PRINTED </t>
    </r>
    <r>
      <rPr>
        <b/>
        <sz val="8"/>
        <color theme="1" tint="0.499984740745262"/>
        <rFont val="Calibri"/>
        <family val="2"/>
        <scheme val="minor"/>
      </rPr>
      <t>(UNSELLABLE)</t>
    </r>
  </si>
  <si>
    <t># PRINTED FOR SALE</t>
  </si>
  <si>
    <t>DIGITAL-only</t>
  </si>
  <si>
    <t>Stolen</t>
  </si>
  <si>
    <t>Terry</t>
  </si>
  <si>
    <t>Kathy</t>
  </si>
  <si>
    <t>Kim</t>
  </si>
  <si>
    <t>Lorenzo</t>
  </si>
  <si>
    <t>Cliff</t>
  </si>
  <si>
    <r>
      <rPr>
        <b/>
        <sz val="8"/>
        <rFont val="Calibri"/>
        <family val="2"/>
        <scheme val="minor"/>
      </rPr>
      <t>Guide returned ending tour at our Kiosk @ 12:24 (4min sales)
(ADD #3822,3823 &amp; 3824, customer requested reshoot from 3812);</t>
    </r>
    <r>
      <rPr>
        <b/>
        <sz val="8"/>
        <color theme="0" tint="-0.34998626667073579"/>
        <rFont val="Calibri"/>
        <family val="2"/>
        <scheme val="minor"/>
      </rPr>
      <t xml:space="preserve"> customer purchased both 3824 and 3812.</t>
    </r>
  </si>
  <si>
    <t>Guide returned ending tour at our Kiosk @ 12:44 (4min sales)
(ADD #3825; customer arrived late to tour, requested picture apon return)</t>
  </si>
  <si>
    <t>Guide returned @ 4:40, escorting 2 customers from lobby.</t>
  </si>
  <si>
    <t>Guide returned @ 2:44, escorting 6 customers from lobby.
2 no show… could be considered bypass…
The 3 declines all specifically indicated, "but we can just buy it online later", nomatter the sales pitch we gave.  One-in-a-liftime offer… exclusive stadium tour package on-site... etc. they had their minds made up before even looking at the photograph.</t>
  </si>
  <si>
    <r>
      <t xml:space="preserve">Guide returned ending tour at our Kiosk @ 3:47 (3min sales).
Guide was extremely cooperative and polite today.
</t>
    </r>
    <r>
      <rPr>
        <b/>
        <sz val="8"/>
        <color rgb="FFFF0000"/>
        <rFont val="Calibri"/>
        <family val="2"/>
        <scheme val="minor"/>
      </rPr>
      <t xml:space="preserve">
Spike in declines, I believe were due to flash issues (at this point in the day were switching between the white batteries, very unreliable.  flash would fire unpredictibly.</t>
    </r>
  </si>
  <si>
    <r>
      <rPr>
        <b/>
        <sz val="8"/>
        <rFont val="Calibri"/>
        <family val="2"/>
        <scheme val="minor"/>
      </rPr>
      <t>Guide returned ending tour at our Kiosk @ 5:39 (3min sales)</t>
    </r>
    <r>
      <rPr>
        <b/>
        <sz val="8"/>
        <color theme="0" tint="-0.34998626667073579"/>
        <rFont val="Calibri"/>
        <family val="2"/>
        <scheme val="minor"/>
      </rPr>
      <t xml:space="preserve">
The 2 declines considered it for some time, then handed them back. 1/3 no-shows I saw hurry past our booth (he had an individual photo), and 2/3 no shows, we did not see at all.</t>
    </r>
  </si>
  <si>
    <t>Guide returned ending tour at our Kiosk @ 2:01 (3min sales).</t>
  </si>
  <si>
    <t>No 360 today.  No private tours today.
Overall a very, very slow day.  2 staff was very appropriate.
Still having issues with flash battery unreliability.
Saw a marked improvement in ALL guide staff's demenour when interacting with Jowdy staff today.
(with the exception of the Captain (Charlie), was very short when approached for an exchange in information (asking if their were any added tours to the schedule today, His response was annoyed/defensive, that there was no added tours, why would I ask...  
Then trying to give a heads-up that we had a slight change [laying out the photos]...  His response: "you all do whatever works for you.  As far as I know most the tour guides wont even come to your kiosk, so there is no-one for me to give a heads-up to."  I countered with that the majority of the tour guides have been making an effort to be end their tours at our kiosk and seem to like to give an announcement to their customers about the photos... that we were preimtively wanting to make sure they didnt feel caught off guard by our change....   but he was already walking away.  So I just said Thank you for your time to his back, and went back to work.
and the 1:00 and 3:00 guide (Lorenzo), was hesitant to bring anyone until he had confirmed we were present, prepared and waiting.</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</si>
</sst>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sz val="7"/>
      <color theme="1"/>
      <name val="Calibri"/>
      <family val="2"/>
      <scheme val="minor"/>
    </font>
    <font>
      <b/>
      <sz val="11"/>
      <color theme="1"/>
      <name val="Calibri"/>
      <family val="2"/>
      <scheme val="minor"/>
    </font>
    <font>
      <b/>
      <sz val="8"/>
      <color theme="1" tint="0.499984740745262"/>
      <name val="Calibri"/>
      <family val="2"/>
      <scheme val="minor"/>
    </font>
    <font>
      <sz val="9"/>
      <color theme="1"/>
      <name val="Calibri"/>
      <family val="2"/>
      <scheme val="minor"/>
    </font>
    <font>
      <sz val="11"/>
      <color theme="1" tint="0.499984740745262"/>
      <name val="Calibri"/>
      <family val="2"/>
      <scheme val="minor"/>
    </font>
    <font>
      <b/>
      <sz val="8"/>
      <color theme="0" tint="-0.34998626667073579"/>
      <name val="Calibri"/>
      <family val="2"/>
      <scheme val="minor"/>
    </font>
    <font>
      <b/>
      <sz val="11"/>
      <color rgb="FFFF0000"/>
      <name val="Calibri"/>
      <family val="2"/>
      <scheme val="minor"/>
    </font>
    <font>
      <sz val="11"/>
      <name val="Calibri"/>
      <family val="2"/>
      <scheme val="minor"/>
    </font>
    <font>
      <b/>
      <sz val="12"/>
      <color theme="1"/>
      <name val="Calibri"/>
      <family val="2"/>
      <scheme val="minor"/>
    </font>
    <font>
      <b/>
      <sz val="9"/>
      <color theme="1" tint="0.499984740745262"/>
      <name val="Calibri"/>
      <family val="2"/>
      <scheme val="minor"/>
    </font>
    <font>
      <b/>
      <sz val="7"/>
      <color theme="0" tint="-0.249977111117893"/>
      <name val="Calibri"/>
      <family val="2"/>
      <scheme val="minor"/>
    </font>
    <font>
      <sz val="7"/>
      <color theme="0" tint="-0.249977111117893"/>
      <name val="Calibri"/>
      <family val="2"/>
      <scheme val="minor"/>
    </font>
    <font>
      <b/>
      <sz val="8"/>
      <color rgb="FFFF0000"/>
      <name val="Calibri"/>
      <family val="2"/>
      <scheme val="minor"/>
    </font>
    <font>
      <b/>
      <sz val="8"/>
      <name val="Calibri"/>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1"/>
        <bgColor indexed="64"/>
      </patternFill>
    </fill>
  </fills>
  <borders count="3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s>
  <cellStyleXfs count="1">
    <xf numFmtId="0" fontId="0" fillId="0" borderId="0"/>
  </cellStyleXfs>
  <cellXfs count="91">
    <xf numFmtId="0" fontId="0" fillId="0" borderId="0" xfId="0"/>
    <xf numFmtId="0" fontId="1" fillId="0" borderId="0" xfId="0" applyFont="1"/>
    <xf numFmtId="0" fontId="2" fillId="2" borderId="1" xfId="0" applyFont="1" applyFill="1" applyBorder="1" applyAlignment="1">
      <alignment horizontal="center" vertical="center" textRotation="90"/>
    </xf>
    <xf numFmtId="0" fontId="2" fillId="2" borderId="2" xfId="0" applyFont="1" applyFill="1" applyBorder="1" applyAlignment="1">
      <alignment horizontal="center" vertical="center" textRotation="90"/>
    </xf>
    <xf numFmtId="0" fontId="2" fillId="2" borderId="3" xfId="0" applyFont="1" applyFill="1" applyBorder="1" applyAlignment="1">
      <alignment horizontal="center" vertical="center" textRotation="90"/>
    </xf>
    <xf numFmtId="0" fontId="3" fillId="3" borderId="1" xfId="0" applyFont="1" applyFill="1" applyBorder="1" applyAlignment="1">
      <alignment horizontal="center"/>
    </xf>
    <xf numFmtId="0" fontId="2" fillId="0" borderId="0" xfId="0" applyFont="1" applyAlignment="1">
      <alignment horizontal="center" vertical="center" textRotation="90"/>
    </xf>
    <xf numFmtId="20" fontId="0" fillId="8" borderId="7" xfId="0" applyNumberFormat="1" applyFill="1" applyBorder="1" applyAlignment="1">
      <alignment horizontal="center" vertical="center"/>
    </xf>
    <xf numFmtId="0" fontId="4" fillId="8" borderId="6" xfId="0" applyFont="1" applyFill="1" applyBorder="1"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2" fillId="2" borderId="9" xfId="0" applyFont="1" applyFill="1" applyBorder="1" applyAlignment="1">
      <alignment horizontal="center" vertical="center" textRotation="90"/>
    </xf>
    <xf numFmtId="0" fontId="2" fillId="2" borderId="14" xfId="0" applyFont="1" applyFill="1" applyBorder="1" applyAlignment="1">
      <alignment horizontal="center" vertical="center" textRotation="90"/>
    </xf>
    <xf numFmtId="0" fontId="2" fillId="11" borderId="10" xfId="0" applyFont="1" applyFill="1" applyBorder="1" applyAlignment="1">
      <alignment horizontal="center" vertical="center" textRotation="90"/>
    </xf>
    <xf numFmtId="0" fontId="0" fillId="0" borderId="0" xfId="0" applyAlignment="1">
      <alignment vertical="center"/>
    </xf>
    <xf numFmtId="0" fontId="2" fillId="0" borderId="0" xfId="0" applyFont="1" applyAlignment="1">
      <alignment vertical="center"/>
    </xf>
    <xf numFmtId="0" fontId="2" fillId="0" borderId="0" xfId="0" applyFont="1" applyAlignment="1">
      <alignment horizontal="center" vertical="center"/>
    </xf>
    <xf numFmtId="0" fontId="4" fillId="0" borderId="0" xfId="0" applyFont="1"/>
    <xf numFmtId="0" fontId="0" fillId="8" borderId="4" xfId="0" applyFill="1" applyBorder="1" applyAlignment="1">
      <alignment horizontal="center" vertical="center"/>
    </xf>
    <xf numFmtId="0" fontId="0" fillId="8" borderId="5" xfId="0" applyFill="1" applyBorder="1" applyAlignment="1">
      <alignment horizontal="center" vertical="center"/>
    </xf>
    <xf numFmtId="0" fontId="0" fillId="8" borderId="6" xfId="0" applyFill="1" applyBorder="1" applyAlignment="1">
      <alignment horizontal="center" vertical="center"/>
    </xf>
    <xf numFmtId="1" fontId="5" fillId="8" borderId="7" xfId="0" applyNumberFormat="1" applyFont="1" applyFill="1" applyBorder="1" applyAlignment="1">
      <alignment horizontal="center" vertical="center"/>
    </xf>
    <xf numFmtId="0" fontId="7" fillId="8" borderId="4" xfId="0" applyFont="1" applyFill="1" applyBorder="1" applyAlignment="1">
      <alignment horizontal="center" vertical="center"/>
    </xf>
    <xf numFmtId="0" fontId="8" fillId="8" borderId="4" xfId="0" applyFont="1" applyFill="1" applyBorder="1" applyAlignment="1">
      <alignment horizontal="center" vertical="center"/>
    </xf>
    <xf numFmtId="0" fontId="3" fillId="3" borderId="17" xfId="0" applyFont="1" applyFill="1" applyBorder="1" applyAlignment="1">
      <alignment horizontal="center"/>
    </xf>
    <xf numFmtId="1" fontId="5" fillId="8" borderId="12" xfId="0" applyNumberFormat="1" applyFont="1" applyFill="1" applyBorder="1" applyAlignment="1">
      <alignment horizontal="center" vertical="center"/>
    </xf>
    <xf numFmtId="0" fontId="0" fillId="12" borderId="5" xfId="0" applyFill="1" applyBorder="1" applyAlignment="1">
      <alignment horizontal="center" vertical="center"/>
    </xf>
    <xf numFmtId="1" fontId="0" fillId="12" borderId="5" xfId="0" applyNumberFormat="1" applyFill="1" applyBorder="1" applyAlignment="1">
      <alignment horizontal="center" vertical="center"/>
    </xf>
    <xf numFmtId="1" fontId="0" fillId="4" borderId="7" xfId="0" applyNumberFormat="1" applyFill="1" applyBorder="1" applyAlignment="1">
      <alignment horizontal="center" vertical="center"/>
    </xf>
    <xf numFmtId="0" fontId="2" fillId="4" borderId="9" xfId="0" applyFont="1" applyFill="1" applyBorder="1" applyAlignment="1">
      <alignment horizontal="center" vertical="center" textRotation="90"/>
    </xf>
    <xf numFmtId="0" fontId="2" fillId="12" borderId="14" xfId="0" applyFont="1" applyFill="1" applyBorder="1" applyAlignment="1">
      <alignment horizontal="center" vertical="center" textRotation="90"/>
    </xf>
    <xf numFmtId="1" fontId="0" fillId="4" borderId="12" xfId="0" applyNumberFormat="1" applyFill="1" applyBorder="1" applyAlignment="1">
      <alignment horizontal="center" vertical="center"/>
    </xf>
    <xf numFmtId="0" fontId="2" fillId="4" borderId="18" xfId="0" applyFont="1" applyFill="1" applyBorder="1" applyAlignment="1">
      <alignment horizontal="center" vertical="center" textRotation="90"/>
    </xf>
    <xf numFmtId="0" fontId="2" fillId="9" borderId="7" xfId="0" applyFont="1" applyFill="1" applyBorder="1" applyAlignment="1">
      <alignment horizontal="center" vertical="center"/>
    </xf>
    <xf numFmtId="0" fontId="2" fillId="10" borderId="6" xfId="0" applyFont="1" applyFill="1" applyBorder="1" applyAlignment="1">
      <alignment horizontal="center" vertical="center"/>
    </xf>
    <xf numFmtId="0" fontId="2" fillId="5" borderId="9" xfId="0" applyFont="1" applyFill="1" applyBorder="1" applyAlignment="1">
      <alignment horizontal="center" vertical="center" textRotation="90"/>
    </xf>
    <xf numFmtId="0" fontId="2" fillId="6" borderId="10" xfId="0" applyFont="1" applyFill="1" applyBorder="1" applyAlignment="1">
      <alignment horizontal="center" vertical="center" textRotation="90"/>
    </xf>
    <xf numFmtId="0" fontId="2" fillId="4" borderId="1" xfId="0" applyFont="1" applyFill="1" applyBorder="1" applyAlignment="1">
      <alignment horizontal="center" vertical="center" textRotation="90"/>
    </xf>
    <xf numFmtId="0" fontId="2" fillId="12" borderId="2" xfId="0" applyFont="1" applyFill="1" applyBorder="1" applyAlignment="1">
      <alignment horizontal="center" vertical="center" textRotation="90"/>
    </xf>
    <xf numFmtId="0" fontId="2" fillId="4" borderId="17" xfId="0" applyFont="1" applyFill="1" applyBorder="1" applyAlignment="1">
      <alignment horizontal="center" vertical="center" textRotation="90"/>
    </xf>
    <xf numFmtId="0" fontId="2" fillId="5" borderId="1" xfId="0" applyFont="1" applyFill="1" applyBorder="1" applyAlignment="1">
      <alignment horizontal="center" vertical="center" textRotation="90"/>
    </xf>
    <xf numFmtId="0" fontId="2" fillId="6" borderId="3" xfId="0" applyFont="1" applyFill="1" applyBorder="1" applyAlignment="1">
      <alignment horizontal="center" vertical="center" textRotation="90"/>
    </xf>
    <xf numFmtId="0" fontId="9" fillId="2" borderId="19" xfId="0" applyFont="1" applyFill="1" applyBorder="1" applyAlignment="1">
      <alignment horizontal="center" vertical="center"/>
    </xf>
    <xf numFmtId="0" fontId="9" fillId="2" borderId="20" xfId="0" applyFont="1" applyFill="1" applyBorder="1" applyAlignment="1">
      <alignment horizontal="center" vertical="center"/>
    </xf>
    <xf numFmtId="0" fontId="9" fillId="11" borderId="21" xfId="0" applyFont="1" applyFill="1" applyBorder="1" applyAlignment="1">
      <alignment horizontal="center" vertical="center"/>
    </xf>
    <xf numFmtId="1" fontId="9" fillId="4" borderId="19" xfId="0" applyNumberFormat="1" applyFont="1" applyFill="1" applyBorder="1" applyAlignment="1">
      <alignment horizontal="center" vertical="center"/>
    </xf>
    <xf numFmtId="0" fontId="9" fillId="12" borderId="20" xfId="0" applyFont="1" applyFill="1" applyBorder="1" applyAlignment="1">
      <alignment horizontal="center" vertical="center"/>
    </xf>
    <xf numFmtId="1" fontId="9" fillId="4" borderId="22" xfId="0" applyNumberFormat="1" applyFont="1" applyFill="1" applyBorder="1" applyAlignment="1">
      <alignment horizontal="center" vertical="center"/>
    </xf>
    <xf numFmtId="0" fontId="9" fillId="5" borderId="19" xfId="0" applyFont="1" applyFill="1" applyBorder="1" applyAlignment="1">
      <alignment horizontal="center" vertical="center"/>
    </xf>
    <xf numFmtId="0" fontId="9" fillId="6" borderId="21" xfId="0" applyFont="1" applyFill="1" applyBorder="1" applyAlignment="1">
      <alignment horizontal="center" vertical="center"/>
    </xf>
    <xf numFmtId="0" fontId="2" fillId="0" borderId="11" xfId="0" applyFont="1" applyBorder="1" applyAlignment="1">
      <alignment horizontal="center" vertical="center" textRotation="90"/>
    </xf>
    <xf numFmtId="0" fontId="6" fillId="8" borderId="24" xfId="0" applyFont="1" applyFill="1" applyBorder="1" applyAlignment="1">
      <alignment vertical="center" wrapText="1"/>
    </xf>
    <xf numFmtId="0" fontId="6" fillId="8" borderId="24" xfId="0" applyFont="1" applyFill="1" applyBorder="1" applyAlignment="1">
      <alignment vertical="center"/>
    </xf>
    <xf numFmtId="0" fontId="11" fillId="7" borderId="13" xfId="0" applyFont="1" applyFill="1" applyBorder="1" applyAlignment="1">
      <alignment horizontal="center" vertical="center" textRotation="90"/>
    </xf>
    <xf numFmtId="0" fontId="12" fillId="7" borderId="8" xfId="0" applyFont="1" applyFill="1" applyBorder="1" applyAlignment="1">
      <alignment horizontal="center" vertical="center"/>
    </xf>
    <xf numFmtId="0" fontId="11" fillId="7" borderId="16" xfId="0" applyFont="1" applyFill="1" applyBorder="1" applyAlignment="1">
      <alignment horizontal="center" vertical="center"/>
    </xf>
    <xf numFmtId="0" fontId="11" fillId="7" borderId="15" xfId="0" applyFont="1" applyFill="1" applyBorder="1" applyAlignment="1">
      <alignment horizontal="center" vertical="center" textRotation="90"/>
    </xf>
    <xf numFmtId="49" fontId="0" fillId="13" borderId="9" xfId="0" applyNumberFormat="1" applyFill="1" applyBorder="1" applyAlignment="1">
      <alignment horizontal="center" vertical="center"/>
    </xf>
    <xf numFmtId="0" fontId="4" fillId="13" borderId="10" xfId="0" applyFont="1" applyFill="1" applyBorder="1" applyAlignment="1">
      <alignment vertical="center"/>
    </xf>
    <xf numFmtId="0" fontId="7" fillId="13" borderId="23" xfId="0" applyFont="1" applyFill="1" applyBorder="1" applyAlignment="1">
      <alignment horizontal="center" vertical="center"/>
    </xf>
    <xf numFmtId="0" fontId="0" fillId="13" borderId="14" xfId="0" applyFill="1" applyBorder="1" applyAlignment="1">
      <alignment horizontal="center" vertical="center"/>
    </xf>
    <xf numFmtId="0" fontId="0" fillId="13" borderId="10" xfId="0" applyFill="1" applyBorder="1" applyAlignment="1">
      <alignment horizontal="center" vertical="center"/>
    </xf>
    <xf numFmtId="1" fontId="5" fillId="13" borderId="9" xfId="0" applyNumberFormat="1" applyFont="1" applyFill="1" applyBorder="1" applyAlignment="1">
      <alignment horizontal="center" vertical="center"/>
    </xf>
    <xf numFmtId="1" fontId="5" fillId="13" borderId="18" xfId="0" applyNumberFormat="1" applyFont="1" applyFill="1" applyBorder="1" applyAlignment="1">
      <alignment horizontal="center" vertical="center"/>
    </xf>
    <xf numFmtId="1" fontId="0" fillId="13" borderId="9" xfId="0" applyNumberFormat="1" applyFill="1" applyBorder="1" applyAlignment="1">
      <alignment horizontal="center" vertical="center"/>
    </xf>
    <xf numFmtId="1" fontId="0" fillId="13" borderId="18" xfId="0" applyNumberFormat="1" applyFill="1" applyBorder="1" applyAlignment="1">
      <alignment horizontal="center" vertical="center"/>
    </xf>
    <xf numFmtId="0" fontId="2" fillId="13" borderId="9" xfId="0" applyFont="1" applyFill="1" applyBorder="1" applyAlignment="1">
      <alignment horizontal="center" vertical="center"/>
    </xf>
    <xf numFmtId="0" fontId="2" fillId="13" borderId="10" xfId="0" applyFont="1" applyFill="1" applyBorder="1" applyAlignment="1">
      <alignment horizontal="center" vertical="center"/>
    </xf>
    <xf numFmtId="0" fontId="12" fillId="13" borderId="15" xfId="0" applyFont="1" applyFill="1" applyBorder="1" applyAlignment="1">
      <alignment horizontal="center" vertical="center"/>
    </xf>
    <xf numFmtId="0" fontId="6" fillId="13" borderId="25" xfId="0" applyFont="1" applyFill="1" applyBorder="1" applyAlignment="1">
      <alignment vertical="center"/>
    </xf>
    <xf numFmtId="49" fontId="0" fillId="13" borderId="28" xfId="0" applyNumberFormat="1" applyFill="1" applyBorder="1" applyAlignment="1">
      <alignment horizontal="center" vertical="center"/>
    </xf>
    <xf numFmtId="0" fontId="4" fillId="13" borderId="29" xfId="0" applyFont="1" applyFill="1" applyBorder="1" applyAlignment="1">
      <alignment vertical="center"/>
    </xf>
    <xf numFmtId="0" fontId="7" fillId="13" borderId="11" xfId="0" applyFont="1" applyFill="1" applyBorder="1" applyAlignment="1">
      <alignment horizontal="center" vertical="center"/>
    </xf>
    <xf numFmtId="0" fontId="0" fillId="13" borderId="30" xfId="0" applyFill="1" applyBorder="1" applyAlignment="1">
      <alignment horizontal="center" vertical="center"/>
    </xf>
    <xf numFmtId="0" fontId="0" fillId="13" borderId="29" xfId="0" applyFill="1" applyBorder="1" applyAlignment="1">
      <alignment horizontal="center" vertical="center"/>
    </xf>
    <xf numFmtId="1" fontId="5" fillId="13" borderId="28" xfId="0" applyNumberFormat="1" applyFont="1" applyFill="1" applyBorder="1" applyAlignment="1">
      <alignment horizontal="center" vertical="center"/>
    </xf>
    <xf numFmtId="1" fontId="5" fillId="13" borderId="31" xfId="0" applyNumberFormat="1" applyFont="1" applyFill="1" applyBorder="1" applyAlignment="1">
      <alignment horizontal="center" vertical="center"/>
    </xf>
    <xf numFmtId="1" fontId="0" fillId="13" borderId="28" xfId="0" applyNumberFormat="1" applyFill="1" applyBorder="1" applyAlignment="1">
      <alignment horizontal="center" vertical="center"/>
    </xf>
    <xf numFmtId="1" fontId="0" fillId="13" borderId="31" xfId="0" applyNumberFormat="1" applyFill="1" applyBorder="1" applyAlignment="1">
      <alignment horizontal="center" vertical="center"/>
    </xf>
    <xf numFmtId="0" fontId="2" fillId="13" borderId="28" xfId="0" applyFont="1" applyFill="1" applyBorder="1" applyAlignment="1">
      <alignment horizontal="center" vertical="center"/>
    </xf>
    <xf numFmtId="0" fontId="2" fillId="13" borderId="29" xfId="0" applyFont="1" applyFill="1" applyBorder="1" applyAlignment="1">
      <alignment horizontal="center" vertical="center"/>
    </xf>
    <xf numFmtId="0" fontId="12" fillId="13" borderId="32" xfId="0" applyFont="1" applyFill="1" applyBorder="1" applyAlignment="1">
      <alignment horizontal="center" vertical="center"/>
    </xf>
    <xf numFmtId="0" fontId="6" fillId="13" borderId="33" xfId="0" applyFont="1" applyFill="1" applyBorder="1" applyAlignment="1">
      <alignment vertical="center"/>
    </xf>
    <xf numFmtId="0" fontId="6" fillId="8" borderId="26" xfId="0" applyFont="1" applyFill="1" applyBorder="1" applyAlignment="1">
      <alignment horizontal="left" vertical="top" wrapText="1"/>
    </xf>
    <xf numFmtId="0" fontId="6" fillId="8" borderId="27" xfId="0" applyFont="1" applyFill="1" applyBorder="1" applyAlignment="1">
      <alignment horizontal="left" vertical="top" wrapText="1"/>
    </xf>
    <xf numFmtId="0" fontId="8" fillId="8" borderId="5" xfId="0" applyFont="1" applyFill="1" applyBorder="1" applyAlignment="1">
      <alignment horizontal="center" vertical="center"/>
    </xf>
    <xf numFmtId="0" fontId="8" fillId="8" borderId="6" xfId="0" applyFont="1" applyFill="1" applyBorder="1" applyAlignment="1">
      <alignment horizontal="center" vertical="center"/>
    </xf>
    <xf numFmtId="0" fontId="13" fillId="8" borderId="24" xfId="0" applyFont="1" applyFill="1" applyBorder="1" applyAlignment="1">
      <alignment vertical="center"/>
    </xf>
    <xf numFmtId="0" fontId="14" fillId="8" borderId="24" xfId="0" applyFont="1" applyFill="1" applyBorder="1" applyAlignment="1">
      <alignment vertical="center" wrapText="1"/>
    </xf>
    <xf numFmtId="0" fontId="13" fillId="8" borderId="24" xfId="0" applyFont="1" applyFill="1" applyBorder="1" applyAlignment="1">
      <alignment vertical="center" wrapText="1"/>
    </xf>
    <xf numFmtId="0" fontId="7" fillId="8" borderId="5"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
  <sheetViews>
    <sheetView tabSelected="1" zoomScale="80" zoomScaleNormal="80" workbookViewId="0">
      <selection activeCell="T9" sqref="T9"/>
    </sheetView>
  </sheetViews>
  <sheetFormatPr defaultRowHeight="15" x14ac:dyDescent="0.25"/>
  <cols>
    <col min="1" max="1" width="8.28515625" customWidth="1"/>
    <col min="2" max="2" width="8.5703125" style="1" bestFit="1" customWidth="1"/>
    <col min="3" max="3" width="3.85546875" style="14" bestFit="1" customWidth="1"/>
    <col min="4" max="4" width="3.85546875" style="14" customWidth="1"/>
    <col min="5" max="7" width="3.7109375" style="14" bestFit="1" customWidth="1"/>
    <col min="8" max="8" width="9.42578125" style="14" customWidth="1"/>
    <col min="9" max="9" width="8.7109375" style="14" customWidth="1"/>
    <col min="10" max="10" width="4.42578125" style="14" bestFit="1" customWidth="1"/>
    <col min="11" max="11" width="4.140625" style="14" bestFit="1" customWidth="1"/>
    <col min="12" max="12" width="4.42578125" style="14" bestFit="1" customWidth="1"/>
    <col min="13" max="13" width="7.5703125" style="15" customWidth="1"/>
    <col min="14" max="14" width="7.5703125" style="16" customWidth="1"/>
    <col min="15" max="15" width="3.7109375" style="9" bestFit="1" customWidth="1"/>
    <col min="16" max="16" width="69.28515625" style="17" customWidth="1"/>
  </cols>
  <sheetData>
    <row r="1" spans="1:16" s="6" customFormat="1" ht="66.75" x14ac:dyDescent="0.25">
      <c r="A1"/>
      <c r="B1" s="1"/>
      <c r="C1" s="2" t="s">
        <v>0</v>
      </c>
      <c r="D1" s="3" t="s">
        <v>1</v>
      </c>
      <c r="E1" s="3" t="s">
        <v>2</v>
      </c>
      <c r="F1" s="3" t="s">
        <v>18</v>
      </c>
      <c r="G1" s="4" t="s">
        <v>19</v>
      </c>
      <c r="H1" s="5" t="s">
        <v>4</v>
      </c>
      <c r="I1" s="24" t="s">
        <v>5</v>
      </c>
      <c r="J1" s="37" t="s">
        <v>6</v>
      </c>
      <c r="K1" s="38" t="s">
        <v>7</v>
      </c>
      <c r="L1" s="39" t="s">
        <v>8</v>
      </c>
      <c r="M1" s="40" t="s">
        <v>9</v>
      </c>
      <c r="N1" s="41" t="s">
        <v>10</v>
      </c>
      <c r="O1" s="53" t="s">
        <v>11</v>
      </c>
      <c r="P1" s="50" t="s">
        <v>12</v>
      </c>
    </row>
    <row r="2" spans="1:16" ht="7.5" customHeight="1" x14ac:dyDescent="0.25">
      <c r="A2" s="70"/>
      <c r="B2" s="71"/>
      <c r="C2" s="72"/>
      <c r="D2" s="73"/>
      <c r="E2" s="73"/>
      <c r="F2" s="73"/>
      <c r="G2" s="74"/>
      <c r="H2" s="75"/>
      <c r="I2" s="76"/>
      <c r="J2" s="77">
        <v>0</v>
      </c>
      <c r="K2" s="73"/>
      <c r="L2" s="78">
        <v>0</v>
      </c>
      <c r="M2" s="79"/>
      <c r="N2" s="80"/>
      <c r="O2" s="81">
        <f t="shared" ref="O2" si="0">M2-SUM(C2:G2,N2)</f>
        <v>0</v>
      </c>
      <c r="P2" s="82"/>
    </row>
    <row r="3" spans="1:16" ht="68.25" customHeight="1" x14ac:dyDescent="0.25">
      <c r="A3" s="7">
        <v>0.41666666666666669</v>
      </c>
      <c r="B3" s="8" t="s">
        <v>20</v>
      </c>
      <c r="C3" s="23">
        <v>0</v>
      </c>
      <c r="D3" s="85">
        <v>0</v>
      </c>
      <c r="E3" s="85">
        <v>2</v>
      </c>
      <c r="F3" s="85">
        <v>0</v>
      </c>
      <c r="G3" s="86">
        <v>0</v>
      </c>
      <c r="H3" s="21">
        <v>3804</v>
      </c>
      <c r="I3" s="25">
        <v>3812</v>
      </c>
      <c r="J3" s="28">
        <f>IF(ISBLANK(H3),0,(I3-H3+4))</f>
        <v>12</v>
      </c>
      <c r="K3" s="26">
        <v>3</v>
      </c>
      <c r="L3" s="31">
        <f t="shared" ref="L3:L8" si="1">J3-K3</f>
        <v>9</v>
      </c>
      <c r="M3" s="33">
        <v>9</v>
      </c>
      <c r="N3" s="34">
        <v>7</v>
      </c>
      <c r="O3" s="54">
        <f>M3-SUM(C3:G3,N3)</f>
        <v>0</v>
      </c>
      <c r="P3" s="51" t="s">
        <v>25</v>
      </c>
    </row>
    <row r="4" spans="1:16" ht="68.25" customHeight="1" x14ac:dyDescent="0.25">
      <c r="A4" s="7">
        <v>0.45833333333333331</v>
      </c>
      <c r="B4" s="8" t="s">
        <v>21</v>
      </c>
      <c r="C4" s="23">
        <v>0</v>
      </c>
      <c r="D4" s="85">
        <v>0</v>
      </c>
      <c r="E4" s="85">
        <v>0</v>
      </c>
      <c r="F4" s="85">
        <v>0</v>
      </c>
      <c r="G4" s="86">
        <v>0</v>
      </c>
      <c r="H4" s="21">
        <v>3813</v>
      </c>
      <c r="I4" s="25">
        <v>3815</v>
      </c>
      <c r="J4" s="28">
        <f>IF(ISBLANK(H4),0,(I4-H4+2))</f>
        <v>4</v>
      </c>
      <c r="K4" s="26">
        <v>0</v>
      </c>
      <c r="L4" s="31">
        <f t="shared" si="1"/>
        <v>4</v>
      </c>
      <c r="M4" s="33">
        <v>4</v>
      </c>
      <c r="N4" s="34">
        <v>4</v>
      </c>
      <c r="O4" s="54">
        <f t="shared" ref="O4:O10" si="2">M4-SUM(C4:G4,N4)</f>
        <v>0</v>
      </c>
      <c r="P4" s="88" t="s">
        <v>26</v>
      </c>
    </row>
    <row r="5" spans="1:16" ht="68.25" customHeight="1" x14ac:dyDescent="0.25">
      <c r="A5" s="7">
        <v>0.5</v>
      </c>
      <c r="B5" s="8" t="s">
        <v>22</v>
      </c>
      <c r="C5" s="23">
        <v>0</v>
      </c>
      <c r="D5" s="85">
        <v>0</v>
      </c>
      <c r="E5" s="85">
        <v>2</v>
      </c>
      <c r="F5" s="85">
        <v>0</v>
      </c>
      <c r="G5" s="86">
        <v>0</v>
      </c>
      <c r="H5" s="21">
        <v>3816</v>
      </c>
      <c r="I5" s="25">
        <v>3821</v>
      </c>
      <c r="J5" s="28">
        <f t="shared" ref="J5:J9" si="3">IF(ISBLANK(H5),0,(I5-H5+1))</f>
        <v>6</v>
      </c>
      <c r="K5" s="27">
        <v>0</v>
      </c>
      <c r="L5" s="31">
        <f t="shared" si="1"/>
        <v>6</v>
      </c>
      <c r="M5" s="33">
        <v>6</v>
      </c>
      <c r="N5" s="34">
        <v>4</v>
      </c>
      <c r="O5" s="54">
        <f t="shared" si="2"/>
        <v>0</v>
      </c>
      <c r="P5" s="88" t="s">
        <v>31</v>
      </c>
    </row>
    <row r="6" spans="1:16" ht="68.25" customHeight="1" x14ac:dyDescent="0.25">
      <c r="A6" s="7">
        <v>4.1666666666666664E-2</v>
      </c>
      <c r="B6" s="8" t="s">
        <v>23</v>
      </c>
      <c r="C6" s="23">
        <v>0</v>
      </c>
      <c r="D6" s="90">
        <v>2</v>
      </c>
      <c r="E6" s="90">
        <v>3</v>
      </c>
      <c r="F6" s="85">
        <v>0</v>
      </c>
      <c r="G6" s="86">
        <v>0</v>
      </c>
      <c r="H6" s="21">
        <v>3826</v>
      </c>
      <c r="I6" s="25">
        <v>3834</v>
      </c>
      <c r="J6" s="28">
        <f t="shared" si="3"/>
        <v>9</v>
      </c>
      <c r="K6" s="26">
        <v>1</v>
      </c>
      <c r="L6" s="31">
        <f t="shared" si="1"/>
        <v>8</v>
      </c>
      <c r="M6" s="33">
        <v>8</v>
      </c>
      <c r="N6" s="34">
        <v>3</v>
      </c>
      <c r="O6" s="54">
        <f t="shared" si="2"/>
        <v>0</v>
      </c>
      <c r="P6" s="89" t="s">
        <v>28</v>
      </c>
    </row>
    <row r="7" spans="1:16" ht="68.25" customHeight="1" x14ac:dyDescent="0.25">
      <c r="A7" s="7">
        <v>8.3333333333333329E-2</v>
      </c>
      <c r="B7" s="8" t="s">
        <v>22</v>
      </c>
      <c r="C7" s="23">
        <v>0</v>
      </c>
      <c r="D7" s="85">
        <v>0</v>
      </c>
      <c r="E7" s="90">
        <v>4</v>
      </c>
      <c r="F7" s="85">
        <v>0</v>
      </c>
      <c r="G7" s="86">
        <v>0</v>
      </c>
      <c r="H7" s="21">
        <v>3835</v>
      </c>
      <c r="I7" s="25">
        <v>3844</v>
      </c>
      <c r="J7" s="28">
        <f t="shared" si="3"/>
        <v>10</v>
      </c>
      <c r="K7" s="27">
        <v>0</v>
      </c>
      <c r="L7" s="31">
        <f t="shared" si="1"/>
        <v>10</v>
      </c>
      <c r="M7" s="33">
        <v>10</v>
      </c>
      <c r="N7" s="34">
        <v>6</v>
      </c>
      <c r="O7" s="54">
        <f t="shared" si="2"/>
        <v>0</v>
      </c>
      <c r="P7" s="88" t="s">
        <v>29</v>
      </c>
    </row>
    <row r="8" spans="1:16" ht="68.25" customHeight="1" x14ac:dyDescent="0.25">
      <c r="A8" s="7">
        <v>0.125</v>
      </c>
      <c r="B8" s="8" t="s">
        <v>23</v>
      </c>
      <c r="C8" s="22">
        <v>6</v>
      </c>
      <c r="D8" s="85">
        <v>0</v>
      </c>
      <c r="E8" s="85">
        <v>0</v>
      </c>
      <c r="F8" s="85">
        <v>0</v>
      </c>
      <c r="G8" s="86">
        <v>0</v>
      </c>
      <c r="H8" s="21">
        <v>3845</v>
      </c>
      <c r="I8" s="25">
        <v>3852</v>
      </c>
      <c r="J8" s="28">
        <f t="shared" si="3"/>
        <v>8</v>
      </c>
      <c r="K8" s="26">
        <v>0</v>
      </c>
      <c r="L8" s="31">
        <f t="shared" si="1"/>
        <v>8</v>
      </c>
      <c r="M8" s="33">
        <v>8</v>
      </c>
      <c r="N8" s="34">
        <v>2</v>
      </c>
      <c r="O8" s="54">
        <f t="shared" si="2"/>
        <v>0</v>
      </c>
      <c r="P8" s="87" t="s">
        <v>27</v>
      </c>
    </row>
    <row r="9" spans="1:16" ht="68.25" customHeight="1" x14ac:dyDescent="0.25">
      <c r="A9" s="7">
        <v>0.16666666666666666</v>
      </c>
      <c r="B9" s="8" t="s">
        <v>24</v>
      </c>
      <c r="C9" s="23">
        <v>0</v>
      </c>
      <c r="D9" s="85">
        <v>3</v>
      </c>
      <c r="E9" s="85">
        <v>2</v>
      </c>
      <c r="F9" s="85">
        <v>0</v>
      </c>
      <c r="G9" s="86">
        <v>0</v>
      </c>
      <c r="H9" s="21">
        <v>3853</v>
      </c>
      <c r="I9" s="25">
        <v>3858</v>
      </c>
      <c r="J9" s="28">
        <f t="shared" si="3"/>
        <v>6</v>
      </c>
      <c r="K9" s="26">
        <v>0</v>
      </c>
      <c r="L9" s="31">
        <f>J9-K9</f>
        <v>6</v>
      </c>
      <c r="M9" s="33">
        <v>6</v>
      </c>
      <c r="N9" s="34">
        <v>1</v>
      </c>
      <c r="O9" s="54">
        <f t="shared" si="2"/>
        <v>0</v>
      </c>
      <c r="P9" s="51" t="s">
        <v>30</v>
      </c>
    </row>
    <row r="10" spans="1:16" ht="7.5" customHeight="1" thickBot="1" x14ac:dyDescent="0.3">
      <c r="A10" s="57"/>
      <c r="B10" s="58"/>
      <c r="C10" s="59"/>
      <c r="D10" s="60"/>
      <c r="E10" s="60"/>
      <c r="F10" s="60"/>
      <c r="G10" s="61"/>
      <c r="H10" s="62"/>
      <c r="I10" s="63"/>
      <c r="J10" s="64">
        <v>0</v>
      </c>
      <c r="K10" s="60"/>
      <c r="L10" s="65">
        <v>0</v>
      </c>
      <c r="M10" s="66"/>
      <c r="N10" s="67"/>
      <c r="O10" s="68">
        <f t="shared" si="2"/>
        <v>0</v>
      </c>
      <c r="P10" s="69"/>
    </row>
    <row r="11" spans="1:16" s="9" customFormat="1" ht="30.75" customHeight="1" x14ac:dyDescent="0.25">
      <c r="B11" s="10"/>
      <c r="C11" s="42">
        <f>SUM(C2:C10)</f>
        <v>6</v>
      </c>
      <c r="D11" s="43">
        <f>SUM(D2:D10)</f>
        <v>5</v>
      </c>
      <c r="E11" s="43">
        <f>SUM(E2:E10)</f>
        <v>13</v>
      </c>
      <c r="F11" s="43">
        <f t="shared" ref="F11:G11" si="4">SUM(F2:F10)</f>
        <v>0</v>
      </c>
      <c r="G11" s="43">
        <f t="shared" si="4"/>
        <v>0</v>
      </c>
      <c r="H11" s="44">
        <f>SUM(C11:G11)</f>
        <v>24</v>
      </c>
      <c r="J11" s="45">
        <f>SUM(J2:J10)</f>
        <v>55</v>
      </c>
      <c r="K11" s="46">
        <f>SUM(K2:K10)</f>
        <v>4</v>
      </c>
      <c r="L11" s="47">
        <f>J11-K11</f>
        <v>51</v>
      </c>
      <c r="M11" s="48">
        <f>SUM(M2:M10)</f>
        <v>51</v>
      </c>
      <c r="N11" s="49">
        <f>SUM(N2:N10)</f>
        <v>27</v>
      </c>
      <c r="O11" s="55">
        <f>SUM(O2:O10)</f>
        <v>0</v>
      </c>
      <c r="P11" s="83" t="s">
        <v>32</v>
      </c>
    </row>
    <row r="12" spans="1:16" ht="267.75" customHeight="1" thickBot="1" x14ac:dyDescent="0.3">
      <c r="C12" s="11" t="s">
        <v>0</v>
      </c>
      <c r="D12" s="12" t="s">
        <v>1</v>
      </c>
      <c r="E12" s="12" t="s">
        <v>2</v>
      </c>
      <c r="F12" s="12" t="s">
        <v>13</v>
      </c>
      <c r="G12" s="12" t="s">
        <v>3</v>
      </c>
      <c r="H12" s="13" t="s">
        <v>14</v>
      </c>
      <c r="J12" s="29" t="s">
        <v>15</v>
      </c>
      <c r="K12" s="30" t="s">
        <v>16</v>
      </c>
      <c r="L12" s="32" t="s">
        <v>8</v>
      </c>
      <c r="M12" s="35" t="s">
        <v>17</v>
      </c>
      <c r="N12" s="36" t="s">
        <v>10</v>
      </c>
      <c r="O12" s="56" t="s">
        <v>11</v>
      </c>
      <c r="P12" s="84"/>
    </row>
    <row r="13" spans="1:16" x14ac:dyDescent="0.25">
      <c r="D13" s="14">
        <f>C11+D11</f>
        <v>11</v>
      </c>
    </row>
  </sheetData>
  <mergeCells count="1">
    <mergeCell ref="P11:P12"/>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zoomScale="80" zoomScaleNormal="80" workbookViewId="0">
      <selection activeCell="B25" sqref="B25"/>
    </sheetView>
  </sheetViews>
  <sheetFormatPr defaultRowHeight="15" x14ac:dyDescent="0.25"/>
  <cols>
    <col min="1" max="1" width="8.28515625" customWidth="1"/>
    <col min="2" max="2" width="8.5703125" style="1" bestFit="1" customWidth="1"/>
    <col min="3" max="3" width="3.85546875" style="14" bestFit="1" customWidth="1"/>
    <col min="4" max="4" width="3.85546875" style="14" customWidth="1"/>
    <col min="5" max="7" width="3.7109375" style="14" bestFit="1" customWidth="1"/>
    <col min="8" max="8" width="9.42578125" style="14" customWidth="1"/>
    <col min="9" max="9" width="8.7109375" style="14" customWidth="1"/>
    <col min="10" max="10" width="4.42578125" style="14" bestFit="1" customWidth="1"/>
    <col min="11" max="11" width="4.140625" style="14" bestFit="1" customWidth="1"/>
    <col min="12" max="12" width="4.42578125" style="14" bestFit="1" customWidth="1"/>
    <col min="13" max="13" width="7.5703125" style="15" customWidth="1"/>
    <col min="14" max="14" width="7.5703125" style="16" customWidth="1"/>
    <col min="15" max="15" width="3.7109375" style="9" bestFit="1" customWidth="1"/>
    <col min="16" max="16" width="69.28515625" style="17" customWidth="1"/>
  </cols>
  <sheetData>
    <row r="1" spans="1:16" s="6" customFormat="1" ht="66.75" x14ac:dyDescent="0.25">
      <c r="A1"/>
      <c r="B1" s="1"/>
      <c r="C1" s="2" t="s">
        <v>0</v>
      </c>
      <c r="D1" s="3" t="s">
        <v>1</v>
      </c>
      <c r="E1" s="3" t="s">
        <v>2</v>
      </c>
      <c r="F1" s="3" t="s">
        <v>18</v>
      </c>
      <c r="G1" s="4" t="s">
        <v>19</v>
      </c>
      <c r="H1" s="5" t="s">
        <v>4</v>
      </c>
      <c r="I1" s="24" t="s">
        <v>5</v>
      </c>
      <c r="J1" s="37" t="s">
        <v>6</v>
      </c>
      <c r="K1" s="38" t="s">
        <v>7</v>
      </c>
      <c r="L1" s="39" t="s">
        <v>8</v>
      </c>
      <c r="M1" s="40" t="s">
        <v>9</v>
      </c>
      <c r="N1" s="41" t="s">
        <v>10</v>
      </c>
      <c r="O1" s="53" t="s">
        <v>11</v>
      </c>
      <c r="P1" s="50" t="s">
        <v>12</v>
      </c>
    </row>
    <row r="2" spans="1:16" ht="7.5" customHeight="1" x14ac:dyDescent="0.25">
      <c r="A2" s="70"/>
      <c r="B2" s="71"/>
      <c r="C2" s="72"/>
      <c r="D2" s="73"/>
      <c r="E2" s="73"/>
      <c r="F2" s="73"/>
      <c r="G2" s="74"/>
      <c r="H2" s="75"/>
      <c r="I2" s="76"/>
      <c r="J2" s="77">
        <v>0</v>
      </c>
      <c r="K2" s="73"/>
      <c r="L2" s="78">
        <v>0</v>
      </c>
      <c r="M2" s="79"/>
      <c r="N2" s="80"/>
      <c r="O2" s="81">
        <f t="shared" ref="O2" si="0">M2-SUM(C2:G2,N2)</f>
        <v>0</v>
      </c>
      <c r="P2" s="82"/>
    </row>
    <row r="3" spans="1:16" ht="26.25" customHeight="1" x14ac:dyDescent="0.25">
      <c r="A3" s="7">
        <v>0.41666666666666669</v>
      </c>
      <c r="B3" s="8" t="s">
        <v>20</v>
      </c>
      <c r="C3" s="22"/>
      <c r="D3" s="19"/>
      <c r="E3" s="19"/>
      <c r="F3" s="19"/>
      <c r="G3" s="20"/>
      <c r="H3" s="21"/>
      <c r="I3" s="25"/>
      <c r="J3" s="28">
        <f>IF(ISBLANK(H3),0,(I3-H3+1))</f>
        <v>0</v>
      </c>
      <c r="K3" s="26"/>
      <c r="L3" s="31">
        <f t="shared" ref="L3" si="1">J3-K3</f>
        <v>0</v>
      </c>
      <c r="M3" s="33"/>
      <c r="N3" s="34"/>
      <c r="O3" s="54">
        <f>M3-SUM(C3:G3,N3)</f>
        <v>0</v>
      </c>
      <c r="P3" s="51"/>
    </row>
    <row r="4" spans="1:16" ht="26.25" customHeight="1" x14ac:dyDescent="0.25">
      <c r="A4" s="7">
        <v>0.45833333333333331</v>
      </c>
      <c r="B4" s="8" t="s">
        <v>21</v>
      </c>
      <c r="C4" s="22"/>
      <c r="D4" s="19"/>
      <c r="E4" s="19"/>
      <c r="F4" s="19"/>
      <c r="G4" s="20"/>
      <c r="H4" s="21"/>
      <c r="I4" s="25"/>
      <c r="J4" s="28">
        <f t="shared" ref="J4:J9" si="2">IF(ISBLANK(H4),0,(I4-H4+1))</f>
        <v>0</v>
      </c>
      <c r="K4" s="26"/>
      <c r="L4" s="31">
        <f t="shared" ref="L4:L11" si="3">J4-K4</f>
        <v>0</v>
      </c>
      <c r="M4" s="33"/>
      <c r="N4" s="34"/>
      <c r="O4" s="54">
        <f t="shared" ref="O4:O10" si="4">M4-SUM(C4:G4,N4)</f>
        <v>0</v>
      </c>
      <c r="P4" s="51"/>
    </row>
    <row r="5" spans="1:16" ht="26.25" customHeight="1" x14ac:dyDescent="0.25">
      <c r="A5" s="7">
        <v>0.5</v>
      </c>
      <c r="B5" s="8" t="s">
        <v>22</v>
      </c>
      <c r="C5" s="18"/>
      <c r="D5" s="19"/>
      <c r="E5" s="19"/>
      <c r="F5" s="19"/>
      <c r="G5" s="20"/>
      <c r="H5" s="21"/>
      <c r="I5" s="25"/>
      <c r="J5" s="28">
        <f t="shared" si="2"/>
        <v>0</v>
      </c>
      <c r="K5" s="27"/>
      <c r="L5" s="31">
        <f t="shared" si="3"/>
        <v>0</v>
      </c>
      <c r="M5" s="33"/>
      <c r="N5" s="34"/>
      <c r="O5" s="54">
        <f t="shared" si="4"/>
        <v>0</v>
      </c>
      <c r="P5" s="51"/>
    </row>
    <row r="6" spans="1:16" ht="26.25" customHeight="1" x14ac:dyDescent="0.25">
      <c r="A6" s="7">
        <v>4.1666666666666664E-2</v>
      </c>
      <c r="B6" s="8" t="s">
        <v>23</v>
      </c>
      <c r="C6" s="22"/>
      <c r="D6" s="19"/>
      <c r="E6" s="19"/>
      <c r="F6" s="19"/>
      <c r="G6" s="20"/>
      <c r="H6" s="21"/>
      <c r="I6" s="25"/>
      <c r="J6" s="28">
        <f t="shared" si="2"/>
        <v>0</v>
      </c>
      <c r="K6" s="26"/>
      <c r="L6" s="31">
        <f t="shared" si="3"/>
        <v>0</v>
      </c>
      <c r="M6" s="33"/>
      <c r="N6" s="34"/>
      <c r="O6" s="54">
        <f t="shared" si="4"/>
        <v>0</v>
      </c>
      <c r="P6" s="52"/>
    </row>
    <row r="7" spans="1:16" ht="26.25" customHeight="1" x14ac:dyDescent="0.25">
      <c r="A7" s="7">
        <v>8.3333333333333329E-2</v>
      </c>
      <c r="B7" s="8" t="s">
        <v>22</v>
      </c>
      <c r="C7" s="18"/>
      <c r="D7" s="19"/>
      <c r="E7" s="19"/>
      <c r="F7" s="19"/>
      <c r="G7" s="20"/>
      <c r="H7" s="21"/>
      <c r="I7" s="25"/>
      <c r="J7" s="28">
        <f t="shared" si="2"/>
        <v>0</v>
      </c>
      <c r="K7" s="27"/>
      <c r="L7" s="31">
        <f t="shared" ref="L7:L8" si="5">J7-K7</f>
        <v>0</v>
      </c>
      <c r="M7" s="33"/>
      <c r="N7" s="34"/>
      <c r="O7" s="54">
        <f t="shared" ref="O7:O9" si="6">M7-SUM(C7:G7,N7)</f>
        <v>0</v>
      </c>
      <c r="P7" s="51"/>
    </row>
    <row r="8" spans="1:16" ht="26.25" customHeight="1" x14ac:dyDescent="0.25">
      <c r="A8" s="7">
        <v>0.125</v>
      </c>
      <c r="B8" s="8" t="s">
        <v>23</v>
      </c>
      <c r="C8" s="22"/>
      <c r="D8" s="19"/>
      <c r="E8" s="19"/>
      <c r="F8" s="19"/>
      <c r="G8" s="20"/>
      <c r="H8" s="21"/>
      <c r="I8" s="25"/>
      <c r="J8" s="28">
        <f t="shared" si="2"/>
        <v>0</v>
      </c>
      <c r="K8" s="26"/>
      <c r="L8" s="31">
        <f t="shared" si="5"/>
        <v>0</v>
      </c>
      <c r="M8" s="33"/>
      <c r="N8" s="34"/>
      <c r="O8" s="54">
        <f t="shared" si="6"/>
        <v>0</v>
      </c>
      <c r="P8" s="52"/>
    </row>
    <row r="9" spans="1:16" ht="26.25" customHeight="1" x14ac:dyDescent="0.25">
      <c r="A9" s="7">
        <v>0.16666666666666666</v>
      </c>
      <c r="B9" s="8" t="s">
        <v>24</v>
      </c>
      <c r="C9" s="23"/>
      <c r="D9" s="19"/>
      <c r="E9" s="19"/>
      <c r="F9" s="19"/>
      <c r="G9" s="20"/>
      <c r="H9" s="21"/>
      <c r="I9" s="25"/>
      <c r="J9" s="28">
        <f t="shared" si="2"/>
        <v>0</v>
      </c>
      <c r="K9" s="26"/>
      <c r="L9" s="31">
        <f>J9-K9</f>
        <v>0</v>
      </c>
      <c r="M9" s="33"/>
      <c r="N9" s="34"/>
      <c r="O9" s="54">
        <f t="shared" si="6"/>
        <v>0</v>
      </c>
      <c r="P9" s="51"/>
    </row>
    <row r="10" spans="1:16" ht="7.5" customHeight="1" thickBot="1" x14ac:dyDescent="0.3">
      <c r="A10" s="57"/>
      <c r="B10" s="58"/>
      <c r="C10" s="59"/>
      <c r="D10" s="60"/>
      <c r="E10" s="60"/>
      <c r="F10" s="60"/>
      <c r="G10" s="61"/>
      <c r="H10" s="62"/>
      <c r="I10" s="63"/>
      <c r="J10" s="64">
        <v>0</v>
      </c>
      <c r="K10" s="60"/>
      <c r="L10" s="65">
        <v>0</v>
      </c>
      <c r="M10" s="66"/>
      <c r="N10" s="67"/>
      <c r="O10" s="68">
        <f t="shared" si="4"/>
        <v>0</v>
      </c>
      <c r="P10" s="69"/>
    </row>
    <row r="11" spans="1:16" s="9" customFormat="1" ht="30.75" customHeight="1" x14ac:dyDescent="0.25">
      <c r="B11" s="10"/>
      <c r="C11" s="42">
        <f>SUM(C4:C10)</f>
        <v>0</v>
      </c>
      <c r="D11" s="43">
        <f>SUM(D4:D10)</f>
        <v>0</v>
      </c>
      <c r="E11" s="43">
        <f>SUM(E4:E10)</f>
        <v>0</v>
      </c>
      <c r="F11" s="43">
        <f>SUM(F4:F10)</f>
        <v>0</v>
      </c>
      <c r="G11" s="43">
        <f>SUM(G4:G10)</f>
        <v>0</v>
      </c>
      <c r="H11" s="44">
        <f>SUM(C11:G11)</f>
        <v>0</v>
      </c>
      <c r="J11" s="45">
        <f>SUM(J4:J10)</f>
        <v>0</v>
      </c>
      <c r="K11" s="46">
        <f>SUM(K4:K10)</f>
        <v>0</v>
      </c>
      <c r="L11" s="47">
        <f t="shared" si="3"/>
        <v>0</v>
      </c>
      <c r="M11" s="48">
        <f>SUM(M3:M10)</f>
        <v>0</v>
      </c>
      <c r="N11" s="49">
        <f>SUM(N3:N10)</f>
        <v>0</v>
      </c>
      <c r="O11" s="55">
        <f>SUM(O4:O10)</f>
        <v>0</v>
      </c>
      <c r="P11" s="83"/>
    </row>
    <row r="12" spans="1:16" ht="120.75" thickBot="1" x14ac:dyDescent="0.3">
      <c r="C12" s="11" t="s">
        <v>0</v>
      </c>
      <c r="D12" s="12" t="s">
        <v>1</v>
      </c>
      <c r="E12" s="12" t="s">
        <v>2</v>
      </c>
      <c r="F12" s="12" t="s">
        <v>13</v>
      </c>
      <c r="G12" s="12" t="s">
        <v>3</v>
      </c>
      <c r="H12" s="13" t="s">
        <v>14</v>
      </c>
      <c r="J12" s="29" t="s">
        <v>15</v>
      </c>
      <c r="K12" s="30" t="s">
        <v>16</v>
      </c>
      <c r="L12" s="32" t="s">
        <v>8</v>
      </c>
      <c r="M12" s="35" t="s">
        <v>17</v>
      </c>
      <c r="N12" s="36" t="s">
        <v>10</v>
      </c>
      <c r="O12" s="56" t="s">
        <v>11</v>
      </c>
      <c r="P12" s="84"/>
    </row>
  </sheetData>
  <mergeCells count="1">
    <mergeCell ref="P11:P12"/>
  </mergeCells>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08.02</vt:lpstr>
      <vt:lpstr>08.02(v0)</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BKB</dc:creator>
  <cp:lastModifiedBy>BKB</cp:lastModifiedBy>
  <dcterms:created xsi:type="dcterms:W3CDTF">2023-07-22T01:25:20Z</dcterms:created>
  <dcterms:modified xsi:type="dcterms:W3CDTF">2023-08-03T02:35:59Z</dcterms:modified>
</cp:coreProperties>
</file>