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9240"/>
  </bookViews>
  <sheets>
    <sheet name="07.22 (2)" sheetId="2" r:id="rId1"/>
    <sheet name="07.22" sheetId="1" r:id="rId2"/>
  </sheets>
  <calcPr calcId="145621"/>
</workbook>
</file>

<file path=xl/calcChain.xml><?xml version="1.0" encoding="utf-8"?>
<calcChain xmlns="http://schemas.openxmlformats.org/spreadsheetml/2006/main">
  <c r="N28" i="2" l="1"/>
  <c r="N25" i="2"/>
  <c r="M25" i="2"/>
  <c r="K25" i="2"/>
  <c r="G25" i="2"/>
  <c r="F25" i="2"/>
  <c r="E25" i="2"/>
  <c r="D25" i="2"/>
  <c r="C25" i="2"/>
  <c r="O24" i="2"/>
  <c r="J24" i="2"/>
  <c r="L24" i="2" s="1"/>
  <c r="O23" i="2"/>
  <c r="J23" i="2"/>
  <c r="L23" i="2" s="1"/>
  <c r="L22" i="2"/>
  <c r="J22" i="2"/>
  <c r="O21" i="2"/>
  <c r="J21" i="2"/>
  <c r="L21" i="2" s="1"/>
  <c r="O20" i="2"/>
  <c r="J20" i="2"/>
  <c r="L20" i="2" s="1"/>
  <c r="O19" i="2"/>
  <c r="J19" i="2"/>
  <c r="L19" i="2" s="1"/>
  <c r="O18" i="2"/>
  <c r="L18" i="2"/>
  <c r="J18" i="2"/>
  <c r="O17" i="2"/>
  <c r="J17" i="2"/>
  <c r="L17" i="2" s="1"/>
  <c r="J16" i="2"/>
  <c r="L16" i="2" s="1"/>
  <c r="O15" i="2"/>
  <c r="L15" i="2"/>
  <c r="J15" i="2"/>
  <c r="O14" i="2"/>
  <c r="J14" i="2"/>
  <c r="L14" i="2" s="1"/>
  <c r="J13" i="2"/>
  <c r="L13" i="2" s="1"/>
  <c r="O12" i="2"/>
  <c r="L12" i="2"/>
  <c r="J12" i="2"/>
  <c r="O11" i="2"/>
  <c r="J11" i="2"/>
  <c r="L11" i="2" s="1"/>
  <c r="O10" i="2"/>
  <c r="J10" i="2"/>
  <c r="L10" i="2" s="1"/>
  <c r="O9" i="2"/>
  <c r="J9" i="2"/>
  <c r="L9" i="2" s="1"/>
  <c r="J8" i="2"/>
  <c r="L8" i="2" s="1"/>
  <c r="O7" i="2"/>
  <c r="J7" i="2"/>
  <c r="L7" i="2" s="1"/>
  <c r="O6" i="2"/>
  <c r="J6" i="2"/>
  <c r="L6" i="2" s="1"/>
  <c r="O5" i="2"/>
  <c r="L5" i="2"/>
  <c r="J5" i="2"/>
  <c r="O4" i="2"/>
  <c r="J4" i="2"/>
  <c r="J3" i="2"/>
  <c r="L3" i="2" s="1"/>
  <c r="O2" i="2"/>
  <c r="L2" i="2"/>
  <c r="J2" i="2"/>
  <c r="H25" i="2" l="1"/>
  <c r="O25" i="2"/>
  <c r="J25" i="2"/>
  <c r="L25" i="2" s="1"/>
  <c r="L4" i="2"/>
  <c r="O10" i="1" l="1"/>
  <c r="L10" i="1"/>
  <c r="O9" i="1"/>
  <c r="L9" i="1"/>
  <c r="O8" i="1"/>
  <c r="L8" i="1"/>
  <c r="O7" i="1"/>
  <c r="L7" i="1"/>
  <c r="O6" i="1"/>
  <c r="L6" i="1"/>
  <c r="M23" i="1"/>
  <c r="N23" i="1"/>
  <c r="O3" i="1"/>
  <c r="O4" i="1"/>
  <c r="O5" i="1"/>
  <c r="O11" i="1"/>
  <c r="O12" i="1"/>
  <c r="O13" i="1"/>
  <c r="O14" i="1"/>
  <c r="O15" i="1"/>
  <c r="O16" i="1"/>
  <c r="O17" i="1"/>
  <c r="O18" i="1"/>
  <c r="O19" i="1"/>
  <c r="O20" i="1"/>
  <c r="O21" i="1"/>
  <c r="O22" i="1"/>
  <c r="L5" i="1"/>
  <c r="L12" i="1"/>
  <c r="L13" i="1"/>
  <c r="L14" i="1"/>
  <c r="L16" i="1"/>
  <c r="L17" i="1"/>
  <c r="L20" i="1"/>
  <c r="L22" i="1"/>
  <c r="O2" i="1"/>
  <c r="L2" i="1"/>
  <c r="J2" i="1"/>
  <c r="G23" i="1"/>
  <c r="F23" i="1"/>
  <c r="E23" i="1"/>
  <c r="D23" i="1"/>
  <c r="C23" i="1"/>
  <c r="L21" i="1"/>
  <c r="L19" i="1"/>
  <c r="L18" i="1"/>
  <c r="L15" i="1"/>
  <c r="L11" i="1"/>
  <c r="J23" i="1" l="1"/>
  <c r="O23" i="1"/>
  <c r="H23" i="1"/>
  <c r="K23" i="1"/>
  <c r="L3" i="1"/>
  <c r="L23" i="1" l="1"/>
  <c r="L4" i="1"/>
</calcChain>
</file>

<file path=xl/sharedStrings.xml><?xml version="1.0" encoding="utf-8"?>
<sst xmlns="http://schemas.openxmlformats.org/spreadsheetml/2006/main" count="149" uniqueCount="42">
  <si>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</si>
  <si>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</si>
  <si>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</si>
  <si>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</si>
  <si>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</si>
  <si>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</si>
  <si>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</si>
  <si>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</si>
  <si>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</si>
  <si>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</si>
  <si>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</si>
  <si>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</si>
  <si>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</si>
  <si>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</si>
  <si>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</si>
  <si>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</si>
  <si>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</si>
  <si>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</si>
  <si>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</si>
  <si>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</si>
  <si>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2:30</t>
  </si>
  <si>
    <t>3:00</t>
  </si>
  <si>
    <t>3:30</t>
  </si>
  <si>
    <t>4:30</t>
  </si>
  <si>
    <t>Larry</t>
  </si>
  <si>
    <t>Kelly</t>
  </si>
  <si>
    <t>Carrie</t>
  </si>
  <si>
    <t xml:space="preserve">Cliff </t>
  </si>
  <si>
    <t>Sammye</t>
  </si>
  <si>
    <t>Gloria</t>
  </si>
  <si>
    <t>Lorenzo</t>
  </si>
  <si>
    <t>Jody</t>
  </si>
  <si>
    <t>Kim</t>
  </si>
  <si>
    <t>Sherry</t>
  </si>
  <si>
    <t>Mr.West</t>
  </si>
  <si>
    <t>Glenn</t>
  </si>
  <si>
    <t>-</t>
  </si>
  <si>
    <t>2:15</t>
  </si>
  <si>
    <t>3:45</t>
  </si>
  <si>
    <t>vip</t>
  </si>
  <si>
    <t>sold</t>
  </si>
  <si>
    <t>Its very clear, that we are not prepared for what we are damanding.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</si>
</sst>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9" xfId="0" applyNumberFormat="1" applyFill="1" applyBorder="1" applyAlignment="1">
      <alignment horizontal="center" vertical="center"/>
    </xf>
    <xf numFmtId="49" fontId="0" fillId="8" borderId="9" xfId="0" applyNumberFormat="1" applyFill="1" applyBorder="1" applyAlignment="1">
      <alignment horizontal="center" vertical="center"/>
    </xf>
    <xf numFmtId="49" fontId="0" fillId="8" borderId="1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0" fontId="2" fillId="11" borderId="1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20" fontId="0" fillId="8" borderId="6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" fontId="5" fillId="8" borderId="9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1" fontId="5" fillId="8" borderId="1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textRotation="90"/>
    </xf>
    <xf numFmtId="0" fontId="2" fillId="12" borderId="17" xfId="0" applyFont="1" applyFill="1" applyBorder="1" applyAlignment="1">
      <alignment horizontal="center" vertical="center" textRotation="90"/>
    </xf>
    <xf numFmtId="1" fontId="0" fillId="4" borderId="15" xfId="0" applyNumberForma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textRotation="90"/>
    </xf>
    <xf numFmtId="0" fontId="2" fillId="6" borderId="1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 vertical="center"/>
    </xf>
    <xf numFmtId="1" fontId="5" fillId="8" borderId="21" xfId="0" applyNumberFormat="1" applyFon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22" xfId="0" applyNumberFormat="1" applyFon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6" fillId="8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/>
    </xf>
    <xf numFmtId="0" fontId="11" fillId="7" borderId="16" xfId="0" applyFont="1" applyFill="1" applyBorder="1" applyAlignment="1">
      <alignment horizontal="center" vertical="center" textRotation="90"/>
    </xf>
    <xf numFmtId="0" fontId="12" fillId="7" borderId="4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 textRotation="90"/>
    </xf>
    <xf numFmtId="0" fontId="6" fillId="8" borderId="30" xfId="0" applyFont="1" applyFill="1" applyBorder="1" applyAlignment="1">
      <alignment horizontal="left" vertical="top" wrapText="1"/>
    </xf>
    <xf numFmtId="0" fontId="6" fillId="8" borderId="31" xfId="0" applyFont="1" applyFill="1" applyBorder="1" applyAlignment="1">
      <alignment horizontal="left" vertical="top" wrapText="1"/>
    </xf>
    <xf numFmtId="20" fontId="0" fillId="8" borderId="23" xfId="0" applyNumberFormat="1" applyFill="1" applyBorder="1" applyAlignment="1">
      <alignment horizontal="center" vertical="center"/>
    </xf>
    <xf numFmtId="20" fontId="8" fillId="8" borderId="23" xfId="0" applyNumberFormat="1" applyFont="1" applyFill="1" applyBorder="1" applyAlignment="1">
      <alignment horizontal="center" vertical="center"/>
    </xf>
    <xf numFmtId="20" fontId="8" fillId="8" borderId="32" xfId="0" applyNumberFormat="1" applyFont="1" applyFill="1" applyBorder="1" applyAlignment="1">
      <alignment horizontal="center" vertical="center"/>
    </xf>
    <xf numFmtId="20" fontId="0" fillId="8" borderId="32" xfId="0" applyNumberFormat="1" applyFill="1" applyBorder="1" applyAlignment="1">
      <alignment horizontal="center" vertical="center"/>
    </xf>
    <xf numFmtId="0" fontId="13" fillId="8" borderId="33" xfId="0" applyFont="1" applyFill="1" applyBorder="1" applyAlignment="1">
      <alignment vertical="center"/>
    </xf>
    <xf numFmtId="0" fontId="13" fillId="8" borderId="34" xfId="0" applyFont="1" applyFill="1" applyBorder="1" applyAlignment="1">
      <alignment vertical="center"/>
    </xf>
    <xf numFmtId="0" fontId="13" fillId="8" borderId="35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left" vertical="center" wrapText="1"/>
    </xf>
    <xf numFmtId="0" fontId="13" fillId="8" borderId="37" xfId="0" applyFont="1" applyFill="1" applyBorder="1" applyAlignment="1">
      <alignment horizontal="left" vertical="center" wrapText="1"/>
    </xf>
    <xf numFmtId="0" fontId="13" fillId="8" borderId="38" xfId="0" applyFont="1" applyFill="1" applyBorder="1" applyAlignment="1">
      <alignment horizontal="left" vertical="center" wrapText="1"/>
    </xf>
    <xf numFmtId="0" fontId="13" fillId="13" borderId="36" xfId="0" applyFont="1" applyFill="1" applyBorder="1" applyAlignment="1">
      <alignment vertical="center"/>
    </xf>
    <xf numFmtId="0" fontId="0" fillId="13" borderId="5" xfId="0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5" xfId="0" applyNumberFormat="1" applyFont="1" applyFill="1" applyBorder="1" applyAlignment="1">
      <alignment horizontal="center" vertical="center"/>
    </xf>
    <xf numFmtId="20" fontId="0" fillId="13" borderId="9" xfId="0" applyNumberFormat="1" applyFill="1" applyBorder="1" applyAlignment="1">
      <alignment horizontal="center" vertical="center"/>
    </xf>
    <xf numFmtId="0" fontId="6" fillId="8" borderId="29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6" fillId="8" borderId="5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vertical="center" wrapText="1"/>
    </xf>
    <xf numFmtId="0" fontId="15" fillId="8" borderId="28" xfId="0" applyFont="1" applyFill="1" applyBorder="1" applyAlignment="1">
      <alignment vertical="center" wrapText="1"/>
    </xf>
    <xf numFmtId="0" fontId="18" fillId="8" borderId="28" xfId="0" applyFont="1" applyFill="1" applyBorder="1" applyAlignment="1">
      <alignment vertical="center" wrapText="1"/>
    </xf>
    <xf numFmtId="0" fontId="16" fillId="8" borderId="17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vertical="center" wrapText="1"/>
    </xf>
    <xf numFmtId="0" fontId="19" fillId="8" borderId="3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90" zoomScaleNormal="90" workbookViewId="0">
      <selection activeCell="P32" sqref="P32"/>
    </sheetView>
  </sheetViews>
  <sheetFormatPr defaultRowHeight="15" x14ac:dyDescent="0.25"/>
  <cols>
    <col min="1" max="1" width="8.28515625" customWidth="1"/>
    <col min="2" max="2" width="9.140625" style="1" bestFit="1" customWidth="1"/>
    <col min="3" max="3" width="3.85546875" style="15" bestFit="1" customWidth="1"/>
    <col min="4" max="4" width="3.85546875" style="15" customWidth="1"/>
    <col min="5" max="5" width="6.28515625" style="15" bestFit="1" customWidth="1"/>
    <col min="6" max="7" width="3.7109375" style="15" bestFit="1" customWidth="1"/>
    <col min="8" max="8" width="9.42578125" style="15" customWidth="1"/>
    <col min="9" max="9" width="8.7109375" style="15" customWidth="1"/>
    <col min="10" max="11" width="6.28515625" style="15" bestFit="1" customWidth="1"/>
    <col min="12" max="12" width="6.5703125" style="15" bestFit="1" customWidth="1"/>
    <col min="13" max="13" width="7.5703125" style="16" customWidth="1"/>
    <col min="14" max="14" width="7.5703125" style="17" customWidth="1"/>
    <col min="15" max="15" width="3.7109375" style="10" bestFit="1" customWidth="1"/>
    <col min="16" max="16" width="95.28515625" style="18" customWidth="1"/>
  </cols>
  <sheetData>
    <row r="1" spans="1:16" s="6" customFormat="1" ht="68.25" thickBot="1" x14ac:dyDescent="0.3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4" t="s">
        <v>5</v>
      </c>
      <c r="J1" s="37" t="s">
        <v>6</v>
      </c>
      <c r="K1" s="38" t="s">
        <v>7</v>
      </c>
      <c r="L1" s="39" t="s">
        <v>8</v>
      </c>
      <c r="M1" s="40" t="s">
        <v>9</v>
      </c>
      <c r="N1" s="41" t="s">
        <v>10</v>
      </c>
      <c r="O1" s="72" t="s">
        <v>11</v>
      </c>
      <c r="P1" s="68" t="s">
        <v>12</v>
      </c>
    </row>
    <row r="2" spans="1:16" x14ac:dyDescent="0.25">
      <c r="A2" s="19">
        <v>0.41666666666666669</v>
      </c>
      <c r="B2" s="84" t="s">
        <v>24</v>
      </c>
      <c r="C2" s="107">
        <v>0</v>
      </c>
      <c r="D2" s="108">
        <v>0</v>
      </c>
      <c r="E2" s="108">
        <v>3</v>
      </c>
      <c r="F2" s="108">
        <v>0</v>
      </c>
      <c r="G2" s="109">
        <v>0</v>
      </c>
      <c r="H2" s="52">
        <v>3001</v>
      </c>
      <c r="I2" s="53">
        <v>3010</v>
      </c>
      <c r="J2" s="54">
        <f t="shared" ref="J2:J24" si="0">I2-H2+1</f>
        <v>10</v>
      </c>
      <c r="K2" s="55">
        <v>1</v>
      </c>
      <c r="L2" s="56">
        <f t="shared" ref="L2:L24" si="1">J2-K2</f>
        <v>9</v>
      </c>
      <c r="M2" s="57">
        <v>9</v>
      </c>
      <c r="N2" s="58">
        <v>6</v>
      </c>
      <c r="O2" s="73">
        <f>M2-SUM(C2:G2,N2)</f>
        <v>0</v>
      </c>
      <c r="P2" s="125"/>
    </row>
    <row r="3" spans="1:16" x14ac:dyDescent="0.25">
      <c r="A3" s="96">
        <v>0.41666666666666669</v>
      </c>
      <c r="B3" s="90" t="s">
        <v>25</v>
      </c>
      <c r="C3" s="110" t="s">
        <v>36</v>
      </c>
      <c r="D3" s="111" t="s">
        <v>36</v>
      </c>
      <c r="E3" s="112" t="s">
        <v>36</v>
      </c>
      <c r="F3" s="111" t="s">
        <v>36</v>
      </c>
      <c r="G3" s="113" t="s">
        <v>36</v>
      </c>
      <c r="H3" s="94">
        <v>3011</v>
      </c>
      <c r="I3" s="95">
        <v>3012</v>
      </c>
      <c r="J3" s="28">
        <f t="shared" si="0"/>
        <v>2</v>
      </c>
      <c r="K3" s="91">
        <v>2</v>
      </c>
      <c r="L3" s="31">
        <f t="shared" si="1"/>
        <v>0</v>
      </c>
      <c r="M3" s="104" t="s">
        <v>36</v>
      </c>
      <c r="N3" s="105" t="s">
        <v>36</v>
      </c>
      <c r="O3" s="74" t="s">
        <v>36</v>
      </c>
      <c r="P3" s="106"/>
    </row>
    <row r="4" spans="1:16" x14ac:dyDescent="0.25">
      <c r="A4" s="80">
        <v>0.4375</v>
      </c>
      <c r="B4" s="85" t="s">
        <v>26</v>
      </c>
      <c r="C4" s="101">
        <v>0</v>
      </c>
      <c r="D4" s="114">
        <v>0</v>
      </c>
      <c r="E4" s="114">
        <v>1</v>
      </c>
      <c r="F4" s="114">
        <v>0</v>
      </c>
      <c r="G4" s="115">
        <v>0</v>
      </c>
      <c r="H4" s="22">
        <v>3013</v>
      </c>
      <c r="I4" s="25">
        <v>3020</v>
      </c>
      <c r="J4" s="28">
        <f t="shared" si="0"/>
        <v>8</v>
      </c>
      <c r="K4" s="27">
        <v>0</v>
      </c>
      <c r="L4" s="31">
        <f t="shared" si="1"/>
        <v>8</v>
      </c>
      <c r="M4" s="33">
        <v>8</v>
      </c>
      <c r="N4" s="34">
        <v>7</v>
      </c>
      <c r="O4" s="74">
        <f t="shared" ref="O4:O24" si="2">M4-SUM(C4:G4,N4)</f>
        <v>0</v>
      </c>
      <c r="P4" s="70"/>
    </row>
    <row r="5" spans="1:16" x14ac:dyDescent="0.25">
      <c r="A5" s="80">
        <v>0.44791666666666669</v>
      </c>
      <c r="B5" s="85" t="s">
        <v>27</v>
      </c>
      <c r="C5" s="101">
        <v>0</v>
      </c>
      <c r="D5" s="114">
        <v>0</v>
      </c>
      <c r="E5" s="114">
        <v>2</v>
      </c>
      <c r="F5" s="114">
        <v>0</v>
      </c>
      <c r="G5" s="115">
        <v>0</v>
      </c>
      <c r="H5" s="22">
        <v>3021</v>
      </c>
      <c r="I5" s="25">
        <v>3023</v>
      </c>
      <c r="J5" s="28">
        <f>I5-H5+3</f>
        <v>5</v>
      </c>
      <c r="K5" s="26">
        <v>2</v>
      </c>
      <c r="L5" s="31">
        <f t="shared" si="1"/>
        <v>3</v>
      </c>
      <c r="M5" s="33">
        <v>3</v>
      </c>
      <c r="N5" s="34">
        <v>1</v>
      </c>
      <c r="O5" s="74">
        <f t="shared" si="2"/>
        <v>0</v>
      </c>
      <c r="P5" s="71"/>
    </row>
    <row r="6" spans="1:16" x14ac:dyDescent="0.25">
      <c r="A6" s="80">
        <v>0.45833333333333331</v>
      </c>
      <c r="B6" s="85" t="s">
        <v>28</v>
      </c>
      <c r="C6" s="101">
        <v>0</v>
      </c>
      <c r="D6" s="114">
        <v>0</v>
      </c>
      <c r="E6" s="114">
        <v>0</v>
      </c>
      <c r="F6" s="114">
        <v>0</v>
      </c>
      <c r="G6" s="115">
        <v>0</v>
      </c>
      <c r="H6" s="22">
        <v>3026</v>
      </c>
      <c r="I6" s="25">
        <v>3029</v>
      </c>
      <c r="J6" s="28">
        <f t="shared" si="0"/>
        <v>4</v>
      </c>
      <c r="K6" s="27">
        <v>0</v>
      </c>
      <c r="L6" s="31">
        <f t="shared" si="1"/>
        <v>4</v>
      </c>
      <c r="M6" s="33">
        <v>4</v>
      </c>
      <c r="N6" s="34">
        <v>4</v>
      </c>
      <c r="O6" s="74">
        <f t="shared" si="2"/>
        <v>0</v>
      </c>
      <c r="P6" s="70"/>
    </row>
    <row r="7" spans="1:16" x14ac:dyDescent="0.25">
      <c r="A7" s="80">
        <v>0.47916666666666669</v>
      </c>
      <c r="B7" s="85" t="s">
        <v>29</v>
      </c>
      <c r="C7" s="101">
        <v>0</v>
      </c>
      <c r="D7" s="114">
        <v>0</v>
      </c>
      <c r="E7" s="114">
        <v>2</v>
      </c>
      <c r="F7" s="114">
        <v>0</v>
      </c>
      <c r="G7" s="115">
        <v>0</v>
      </c>
      <c r="H7" s="22">
        <v>3032</v>
      </c>
      <c r="I7" s="25">
        <v>3040</v>
      </c>
      <c r="J7" s="28">
        <f t="shared" si="0"/>
        <v>9</v>
      </c>
      <c r="K7" s="26">
        <v>0</v>
      </c>
      <c r="L7" s="31">
        <f t="shared" si="1"/>
        <v>9</v>
      </c>
      <c r="M7" s="33">
        <v>9</v>
      </c>
      <c r="N7" s="34">
        <v>7</v>
      </c>
      <c r="O7" s="74">
        <f t="shared" si="2"/>
        <v>0</v>
      </c>
      <c r="P7" s="71"/>
    </row>
    <row r="8" spans="1:16" x14ac:dyDescent="0.25">
      <c r="A8" s="96">
        <v>0.47916666666666669</v>
      </c>
      <c r="B8" s="90" t="s">
        <v>30</v>
      </c>
      <c r="C8" s="110" t="s">
        <v>36</v>
      </c>
      <c r="D8" s="111" t="s">
        <v>36</v>
      </c>
      <c r="E8" s="112" t="s">
        <v>36</v>
      </c>
      <c r="F8" s="111" t="s">
        <v>36</v>
      </c>
      <c r="G8" s="113" t="s">
        <v>36</v>
      </c>
      <c r="H8" s="94">
        <v>3030</v>
      </c>
      <c r="I8" s="95">
        <v>3031</v>
      </c>
      <c r="J8" s="28">
        <f t="shared" si="0"/>
        <v>2</v>
      </c>
      <c r="K8" s="91">
        <v>2</v>
      </c>
      <c r="L8" s="31">
        <f>J8-K8</f>
        <v>0</v>
      </c>
      <c r="M8" s="104" t="s">
        <v>36</v>
      </c>
      <c r="N8" s="105" t="s">
        <v>36</v>
      </c>
      <c r="O8" s="74" t="s">
        <v>36</v>
      </c>
      <c r="P8" s="106"/>
    </row>
    <row r="9" spans="1:16" x14ac:dyDescent="0.25">
      <c r="A9" s="81">
        <v>0.5</v>
      </c>
      <c r="B9" s="126" t="s">
        <v>24</v>
      </c>
      <c r="C9" s="101">
        <v>0</v>
      </c>
      <c r="D9" s="114">
        <v>0</v>
      </c>
      <c r="E9" s="114">
        <v>0</v>
      </c>
      <c r="F9" s="114">
        <v>0</v>
      </c>
      <c r="G9" s="115">
        <v>0</v>
      </c>
      <c r="H9" s="22">
        <v>3041</v>
      </c>
      <c r="I9" s="25">
        <v>3049</v>
      </c>
      <c r="J9" s="28">
        <f>I9-H9+1+1</f>
        <v>10</v>
      </c>
      <c r="K9" s="26">
        <v>1</v>
      </c>
      <c r="L9" s="31">
        <f t="shared" ref="L9:L10" si="3">J9-K9</f>
        <v>9</v>
      </c>
      <c r="M9" s="33">
        <v>9</v>
      </c>
      <c r="N9" s="34">
        <v>9</v>
      </c>
      <c r="O9" s="74">
        <f t="shared" si="2"/>
        <v>0</v>
      </c>
      <c r="P9" s="123"/>
    </row>
    <row r="10" spans="1:16" x14ac:dyDescent="0.25">
      <c r="A10" s="81">
        <v>0.52083333333333337</v>
      </c>
      <c r="B10" s="86" t="s">
        <v>26</v>
      </c>
      <c r="C10" s="101">
        <v>0</v>
      </c>
      <c r="D10" s="114">
        <v>0</v>
      </c>
      <c r="E10" s="114">
        <v>1</v>
      </c>
      <c r="F10" s="114">
        <v>1</v>
      </c>
      <c r="G10" s="115">
        <v>0</v>
      </c>
      <c r="H10" s="22">
        <v>3050</v>
      </c>
      <c r="I10" s="25">
        <v>3053</v>
      </c>
      <c r="J10" s="28">
        <f t="shared" si="0"/>
        <v>4</v>
      </c>
      <c r="K10" s="26">
        <v>0</v>
      </c>
      <c r="L10" s="31">
        <f t="shared" si="3"/>
        <v>4</v>
      </c>
      <c r="M10" s="33">
        <v>4</v>
      </c>
      <c r="N10" s="34">
        <v>2</v>
      </c>
      <c r="O10" s="74">
        <f t="shared" si="2"/>
        <v>0</v>
      </c>
      <c r="P10" s="122"/>
    </row>
    <row r="11" spans="1:16" x14ac:dyDescent="0.25">
      <c r="A11" s="81">
        <v>0.53125</v>
      </c>
      <c r="B11" s="86" t="s">
        <v>27</v>
      </c>
      <c r="C11" s="101">
        <v>0</v>
      </c>
      <c r="D11" s="114">
        <v>0</v>
      </c>
      <c r="E11" s="23">
        <v>4</v>
      </c>
      <c r="F11" s="114">
        <v>1</v>
      </c>
      <c r="G11" s="115">
        <v>0</v>
      </c>
      <c r="H11" s="22">
        <v>3054</v>
      </c>
      <c r="I11" s="25">
        <v>3063</v>
      </c>
      <c r="J11" s="28">
        <f t="shared" si="0"/>
        <v>10</v>
      </c>
      <c r="K11" s="27">
        <v>0</v>
      </c>
      <c r="L11" s="31">
        <f t="shared" si="1"/>
        <v>10</v>
      </c>
      <c r="M11" s="33">
        <v>10</v>
      </c>
      <c r="N11" s="34">
        <v>5</v>
      </c>
      <c r="O11" s="74">
        <f t="shared" si="2"/>
        <v>0</v>
      </c>
      <c r="P11" s="70"/>
    </row>
    <row r="12" spans="1:16" x14ac:dyDescent="0.25">
      <c r="A12" s="82">
        <v>4.1666666666666664E-2</v>
      </c>
      <c r="B12" s="86" t="s">
        <v>31</v>
      </c>
      <c r="C12" s="101">
        <v>0</v>
      </c>
      <c r="D12" s="114">
        <v>0</v>
      </c>
      <c r="E12" s="23">
        <v>3</v>
      </c>
      <c r="F12" s="114">
        <v>2</v>
      </c>
      <c r="G12" s="115">
        <v>0</v>
      </c>
      <c r="H12" s="22">
        <v>3065</v>
      </c>
      <c r="I12" s="25">
        <v>3075</v>
      </c>
      <c r="J12" s="28">
        <f t="shared" si="0"/>
        <v>11</v>
      </c>
      <c r="K12" s="26">
        <v>0</v>
      </c>
      <c r="L12" s="31">
        <f t="shared" si="1"/>
        <v>11</v>
      </c>
      <c r="M12" s="33">
        <v>11</v>
      </c>
      <c r="N12" s="34">
        <v>6</v>
      </c>
      <c r="O12" s="74">
        <f t="shared" si="2"/>
        <v>0</v>
      </c>
      <c r="P12" s="122"/>
    </row>
    <row r="13" spans="1:16" x14ac:dyDescent="0.25">
      <c r="A13" s="96">
        <v>4.1666666666666664E-2</v>
      </c>
      <c r="B13" s="90" t="s">
        <v>32</v>
      </c>
      <c r="C13" s="110" t="s">
        <v>36</v>
      </c>
      <c r="D13" s="111" t="s">
        <v>36</v>
      </c>
      <c r="E13" s="112" t="s">
        <v>36</v>
      </c>
      <c r="F13" s="111" t="s">
        <v>36</v>
      </c>
      <c r="G13" s="113" t="s">
        <v>36</v>
      </c>
      <c r="H13" s="94">
        <v>3064</v>
      </c>
      <c r="I13" s="95">
        <v>3064</v>
      </c>
      <c r="J13" s="28">
        <f t="shared" si="0"/>
        <v>1</v>
      </c>
      <c r="K13" s="91">
        <v>1</v>
      </c>
      <c r="L13" s="31">
        <f>J13-K13</f>
        <v>0</v>
      </c>
      <c r="M13" s="104" t="s">
        <v>36</v>
      </c>
      <c r="N13" s="105" t="s">
        <v>36</v>
      </c>
      <c r="O13" s="74" t="s">
        <v>36</v>
      </c>
      <c r="P13" s="106"/>
    </row>
    <row r="14" spans="1:16" x14ac:dyDescent="0.25">
      <c r="A14" s="7">
        <v>6.25E-2</v>
      </c>
      <c r="B14" s="87" t="s">
        <v>30</v>
      </c>
      <c r="C14" s="101">
        <v>0</v>
      </c>
      <c r="D14" s="114">
        <v>0</v>
      </c>
      <c r="E14" s="23">
        <v>4</v>
      </c>
      <c r="F14" s="114">
        <v>0</v>
      </c>
      <c r="G14" s="115">
        <v>0</v>
      </c>
      <c r="H14" s="22">
        <v>3076</v>
      </c>
      <c r="I14" s="25">
        <v>3081</v>
      </c>
      <c r="J14" s="28">
        <f t="shared" si="0"/>
        <v>6</v>
      </c>
      <c r="K14" s="26">
        <v>0</v>
      </c>
      <c r="L14" s="31">
        <f t="shared" si="1"/>
        <v>6</v>
      </c>
      <c r="M14" s="33">
        <v>6</v>
      </c>
      <c r="N14" s="34">
        <v>2</v>
      </c>
      <c r="O14" s="74">
        <f t="shared" si="2"/>
        <v>0</v>
      </c>
      <c r="P14" s="122"/>
    </row>
    <row r="15" spans="1:16" x14ac:dyDescent="0.25">
      <c r="A15" s="83">
        <v>8.3333333333333329E-2</v>
      </c>
      <c r="B15" s="88" t="s">
        <v>33</v>
      </c>
      <c r="C15" s="101">
        <v>0</v>
      </c>
      <c r="D15" s="114">
        <v>1</v>
      </c>
      <c r="E15" s="114">
        <v>0</v>
      </c>
      <c r="F15" s="114">
        <v>0</v>
      </c>
      <c r="G15" s="115">
        <v>0</v>
      </c>
      <c r="H15" s="22">
        <v>3082</v>
      </c>
      <c r="I15" s="25">
        <v>3085</v>
      </c>
      <c r="J15" s="28">
        <f t="shared" si="0"/>
        <v>4</v>
      </c>
      <c r="K15" s="26">
        <v>0</v>
      </c>
      <c r="L15" s="31">
        <f t="shared" si="1"/>
        <v>4</v>
      </c>
      <c r="M15" s="33">
        <v>4</v>
      </c>
      <c r="N15" s="34">
        <v>3</v>
      </c>
      <c r="O15" s="74">
        <f t="shared" si="2"/>
        <v>0</v>
      </c>
      <c r="P15" s="121"/>
    </row>
    <row r="16" spans="1:16" x14ac:dyDescent="0.25">
      <c r="A16" s="96">
        <v>8.3333333333333329E-2</v>
      </c>
      <c r="B16" s="90" t="s">
        <v>28</v>
      </c>
      <c r="C16" s="110" t="s">
        <v>36</v>
      </c>
      <c r="D16" s="111" t="s">
        <v>36</v>
      </c>
      <c r="E16" s="112" t="s">
        <v>36</v>
      </c>
      <c r="F16" s="111" t="s">
        <v>36</v>
      </c>
      <c r="G16" s="113" t="s">
        <v>36</v>
      </c>
      <c r="H16" s="94">
        <v>3094</v>
      </c>
      <c r="I16" s="95">
        <v>3094</v>
      </c>
      <c r="J16" s="28">
        <f t="shared" si="0"/>
        <v>1</v>
      </c>
      <c r="K16" s="91">
        <v>1</v>
      </c>
      <c r="L16" s="31">
        <f t="shared" si="1"/>
        <v>0</v>
      </c>
      <c r="M16" s="104" t="s">
        <v>36</v>
      </c>
      <c r="N16" s="105" t="s">
        <v>36</v>
      </c>
      <c r="O16" s="74" t="s">
        <v>36</v>
      </c>
      <c r="P16" s="106"/>
    </row>
    <row r="17" spans="1:16" x14ac:dyDescent="0.25">
      <c r="A17" s="83" t="s">
        <v>37</v>
      </c>
      <c r="B17" s="88" t="s">
        <v>35</v>
      </c>
      <c r="C17" s="101">
        <v>0</v>
      </c>
      <c r="D17" s="114">
        <v>0</v>
      </c>
      <c r="E17" s="114">
        <v>0</v>
      </c>
      <c r="F17" s="114">
        <v>0</v>
      </c>
      <c r="G17" s="115">
        <v>0</v>
      </c>
      <c r="H17" s="22">
        <v>3087</v>
      </c>
      <c r="I17" s="25">
        <v>3089</v>
      </c>
      <c r="J17" s="28">
        <f t="shared" si="0"/>
        <v>3</v>
      </c>
      <c r="K17" s="26">
        <v>0</v>
      </c>
      <c r="L17" s="31">
        <f t="shared" si="1"/>
        <v>3</v>
      </c>
      <c r="M17" s="33">
        <v>3</v>
      </c>
      <c r="N17" s="34">
        <v>3</v>
      </c>
      <c r="O17" s="74">
        <f t="shared" ref="O17" si="4">M17-SUM(C17:G17,N17)</f>
        <v>0</v>
      </c>
      <c r="P17" s="121"/>
    </row>
    <row r="18" spans="1:16" x14ac:dyDescent="0.25">
      <c r="A18" s="8" t="s">
        <v>20</v>
      </c>
      <c r="B18" s="87" t="s">
        <v>24</v>
      </c>
      <c r="C18" s="101">
        <v>0</v>
      </c>
      <c r="D18" s="114">
        <v>1</v>
      </c>
      <c r="E18" s="23">
        <v>2</v>
      </c>
      <c r="F18" s="114">
        <v>0</v>
      </c>
      <c r="G18" s="115">
        <v>0</v>
      </c>
      <c r="H18" s="22">
        <v>3090</v>
      </c>
      <c r="I18" s="25">
        <v>3093</v>
      </c>
      <c r="J18" s="28">
        <f t="shared" si="0"/>
        <v>4</v>
      </c>
      <c r="K18" s="26">
        <v>0</v>
      </c>
      <c r="L18" s="31">
        <f t="shared" si="1"/>
        <v>4</v>
      </c>
      <c r="M18" s="33">
        <v>4</v>
      </c>
      <c r="N18" s="34">
        <v>1</v>
      </c>
      <c r="O18" s="74">
        <f t="shared" si="2"/>
        <v>0</v>
      </c>
      <c r="P18" s="122"/>
    </row>
    <row r="19" spans="1:16" x14ac:dyDescent="0.25">
      <c r="A19" s="8" t="s">
        <v>21</v>
      </c>
      <c r="B19" s="87" t="s">
        <v>31</v>
      </c>
      <c r="C19" s="101">
        <v>0</v>
      </c>
      <c r="D19" s="114">
        <v>2</v>
      </c>
      <c r="E19" s="23">
        <v>3</v>
      </c>
      <c r="F19" s="114">
        <v>0</v>
      </c>
      <c r="G19" s="115">
        <v>1</v>
      </c>
      <c r="H19" s="22">
        <v>3095</v>
      </c>
      <c r="I19" s="25">
        <v>3101</v>
      </c>
      <c r="J19" s="28">
        <f t="shared" si="0"/>
        <v>7</v>
      </c>
      <c r="K19" s="26">
        <v>0</v>
      </c>
      <c r="L19" s="31">
        <f t="shared" si="1"/>
        <v>7</v>
      </c>
      <c r="M19" s="33">
        <v>7</v>
      </c>
      <c r="N19" s="34">
        <v>1</v>
      </c>
      <c r="O19" s="74">
        <f t="shared" si="2"/>
        <v>0</v>
      </c>
      <c r="P19" s="122"/>
    </row>
    <row r="20" spans="1:16" x14ac:dyDescent="0.25">
      <c r="A20" s="8" t="s">
        <v>22</v>
      </c>
      <c r="B20" s="87" t="s">
        <v>34</v>
      </c>
      <c r="C20" s="101">
        <v>0</v>
      </c>
      <c r="D20" s="114">
        <v>1</v>
      </c>
      <c r="E20" s="114">
        <v>0</v>
      </c>
      <c r="F20" s="114">
        <v>0</v>
      </c>
      <c r="G20" s="115">
        <v>0</v>
      </c>
      <c r="H20" s="22">
        <v>3102</v>
      </c>
      <c r="I20" s="25">
        <v>3102</v>
      </c>
      <c r="J20" s="28">
        <f t="shared" si="0"/>
        <v>1</v>
      </c>
      <c r="K20" s="27">
        <v>0</v>
      </c>
      <c r="L20" s="31">
        <f t="shared" si="1"/>
        <v>1</v>
      </c>
      <c r="M20" s="33">
        <v>1</v>
      </c>
      <c r="N20" s="34">
        <v>0</v>
      </c>
      <c r="O20" s="74">
        <f t="shared" si="2"/>
        <v>0</v>
      </c>
      <c r="P20" s="123"/>
    </row>
    <row r="21" spans="1:16" x14ac:dyDescent="0.25">
      <c r="A21" s="8" t="s">
        <v>38</v>
      </c>
      <c r="B21" s="87" t="s">
        <v>30</v>
      </c>
      <c r="C21" s="101">
        <v>0</v>
      </c>
      <c r="D21" s="114">
        <v>0</v>
      </c>
      <c r="E21" s="114">
        <v>1</v>
      </c>
      <c r="F21" s="114">
        <v>0</v>
      </c>
      <c r="G21" s="115">
        <v>0</v>
      </c>
      <c r="H21" s="22">
        <v>3103</v>
      </c>
      <c r="I21" s="25">
        <v>3104</v>
      </c>
      <c r="J21" s="28">
        <f>I21-H21+1</f>
        <v>2</v>
      </c>
      <c r="K21" s="27">
        <v>0</v>
      </c>
      <c r="L21" s="31">
        <f t="shared" si="1"/>
        <v>2</v>
      </c>
      <c r="M21" s="33">
        <v>2</v>
      </c>
      <c r="N21" s="34">
        <v>1</v>
      </c>
      <c r="O21" s="74">
        <f t="shared" si="2"/>
        <v>0</v>
      </c>
      <c r="P21" s="123"/>
    </row>
    <row r="22" spans="1:16" x14ac:dyDescent="0.25">
      <c r="A22" s="96">
        <v>0.14583333333333334</v>
      </c>
      <c r="B22" s="90" t="s">
        <v>32</v>
      </c>
      <c r="C22" s="110" t="s">
        <v>36</v>
      </c>
      <c r="D22" s="111" t="s">
        <v>36</v>
      </c>
      <c r="E22" s="112" t="s">
        <v>36</v>
      </c>
      <c r="F22" s="111" t="s">
        <v>36</v>
      </c>
      <c r="G22" s="113" t="s">
        <v>36</v>
      </c>
      <c r="H22" s="94">
        <v>3105</v>
      </c>
      <c r="I22" s="95">
        <v>3105</v>
      </c>
      <c r="J22" s="28">
        <f t="shared" si="0"/>
        <v>1</v>
      </c>
      <c r="K22" s="91">
        <v>1</v>
      </c>
      <c r="L22" s="31">
        <f t="shared" si="1"/>
        <v>0</v>
      </c>
      <c r="M22" s="104" t="s">
        <v>36</v>
      </c>
      <c r="N22" s="105" t="s">
        <v>36</v>
      </c>
      <c r="O22" s="74" t="s">
        <v>36</v>
      </c>
      <c r="P22" s="106"/>
    </row>
    <row r="23" spans="1:16" x14ac:dyDescent="0.25">
      <c r="A23" s="83">
        <v>0.16666666666666666</v>
      </c>
      <c r="B23" s="88" t="s">
        <v>33</v>
      </c>
      <c r="C23" s="101">
        <v>0</v>
      </c>
      <c r="D23" s="114">
        <v>1</v>
      </c>
      <c r="E23" s="120">
        <v>2</v>
      </c>
      <c r="F23" s="114">
        <v>0</v>
      </c>
      <c r="G23" s="115">
        <v>0</v>
      </c>
      <c r="H23" s="22">
        <v>3106</v>
      </c>
      <c r="I23" s="25">
        <v>3110</v>
      </c>
      <c r="J23" s="28">
        <f t="shared" si="0"/>
        <v>5</v>
      </c>
      <c r="K23" s="26">
        <v>0</v>
      </c>
      <c r="L23" s="31">
        <f t="shared" si="1"/>
        <v>5</v>
      </c>
      <c r="M23" s="33">
        <v>5</v>
      </c>
      <c r="N23" s="34">
        <v>2</v>
      </c>
      <c r="O23" s="74">
        <f t="shared" si="2"/>
        <v>0</v>
      </c>
      <c r="P23" s="70"/>
    </row>
    <row r="24" spans="1:16" ht="15.75" thickBot="1" x14ac:dyDescent="0.3">
      <c r="A24" s="9" t="s">
        <v>23</v>
      </c>
      <c r="B24" s="89" t="s">
        <v>35</v>
      </c>
      <c r="C24" s="116">
        <v>0</v>
      </c>
      <c r="D24" s="117">
        <v>1</v>
      </c>
      <c r="E24" s="124">
        <v>3</v>
      </c>
      <c r="F24" s="117">
        <v>0</v>
      </c>
      <c r="G24" s="118">
        <v>0</v>
      </c>
      <c r="H24" s="61">
        <v>3111</v>
      </c>
      <c r="I24" s="62">
        <v>3119</v>
      </c>
      <c r="J24" s="63">
        <f t="shared" si="0"/>
        <v>9</v>
      </c>
      <c r="K24" s="64">
        <v>0</v>
      </c>
      <c r="L24" s="65">
        <f t="shared" si="1"/>
        <v>9</v>
      </c>
      <c r="M24" s="66">
        <v>9</v>
      </c>
      <c r="N24" s="67">
        <v>5</v>
      </c>
      <c r="O24" s="75">
        <f t="shared" si="2"/>
        <v>0</v>
      </c>
      <c r="P24" s="97"/>
    </row>
    <row r="25" spans="1:16" s="10" customFormat="1" ht="30.75" customHeight="1" x14ac:dyDescent="0.25">
      <c r="B25" s="11"/>
      <c r="C25" s="42">
        <f>SUM(C3:C24)</f>
        <v>0</v>
      </c>
      <c r="D25" s="43">
        <f>SUM(D2:D24)</f>
        <v>7</v>
      </c>
      <c r="E25" s="43">
        <f>SUM(E2:E24)</f>
        <v>31</v>
      </c>
      <c r="F25" s="43">
        <f>SUM(F2:F24)</f>
        <v>4</v>
      </c>
      <c r="G25" s="43">
        <f>SUM(G3:G24)</f>
        <v>1</v>
      </c>
      <c r="H25" s="44">
        <f>SUM(C25:G25)</f>
        <v>43</v>
      </c>
      <c r="J25" s="45">
        <f>SUM(J2:J24)</f>
        <v>119</v>
      </c>
      <c r="K25" s="46">
        <f>SUM(K2:K24)</f>
        <v>11</v>
      </c>
      <c r="L25" s="47">
        <f>J25-K25</f>
        <v>108</v>
      </c>
      <c r="M25" s="48">
        <f>SUM(M2:M24)</f>
        <v>108</v>
      </c>
      <c r="N25" s="49">
        <f>SUM(N2:N24)</f>
        <v>65</v>
      </c>
      <c r="O25" s="76">
        <f>SUM(O3:O24)</f>
        <v>0</v>
      </c>
      <c r="P25" s="78" t="s">
        <v>41</v>
      </c>
    </row>
    <row r="26" spans="1:16" ht="120" thickBot="1" x14ac:dyDescent="0.3">
      <c r="C26" s="12" t="s">
        <v>0</v>
      </c>
      <c r="D26" s="13" t="s">
        <v>1</v>
      </c>
      <c r="E26" s="13" t="s">
        <v>2</v>
      </c>
      <c r="F26" s="13" t="s">
        <v>13</v>
      </c>
      <c r="G26" s="13" t="s">
        <v>3</v>
      </c>
      <c r="H26" s="14" t="s">
        <v>14</v>
      </c>
      <c r="J26" s="29" t="s">
        <v>15</v>
      </c>
      <c r="K26" s="30" t="s">
        <v>16</v>
      </c>
      <c r="L26" s="32" t="s">
        <v>8</v>
      </c>
      <c r="M26" s="35" t="s">
        <v>17</v>
      </c>
      <c r="N26" s="36" t="s">
        <v>10</v>
      </c>
      <c r="O26" s="77" t="s">
        <v>11</v>
      </c>
      <c r="P26" s="79"/>
    </row>
    <row r="27" spans="1:16" x14ac:dyDescent="0.25">
      <c r="L27" s="119"/>
    </row>
    <row r="28" spans="1:16" x14ac:dyDescent="0.25">
      <c r="N28" s="17">
        <f>23+37+9+50+20</f>
        <v>139</v>
      </c>
      <c r="O28" s="10" t="s">
        <v>39</v>
      </c>
      <c r="P28" s="18" t="s">
        <v>40</v>
      </c>
    </row>
  </sheetData>
  <mergeCells count="1">
    <mergeCell ref="P25:P2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80" zoomScaleNormal="80" workbookViewId="0">
      <selection activeCell="P11" sqref="P11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5" bestFit="1" customWidth="1"/>
    <col min="4" max="4" width="3.85546875" style="15" customWidth="1"/>
    <col min="5" max="7" width="3.7109375" style="15" bestFit="1" customWidth="1"/>
    <col min="8" max="8" width="9.42578125" style="15" customWidth="1"/>
    <col min="9" max="9" width="8.7109375" style="15" customWidth="1"/>
    <col min="10" max="10" width="4.42578125" style="15" bestFit="1" customWidth="1"/>
    <col min="11" max="11" width="4.140625" style="15" bestFit="1" customWidth="1"/>
    <col min="12" max="12" width="4.42578125" style="15" bestFit="1" customWidth="1"/>
    <col min="13" max="13" width="7.5703125" style="16" customWidth="1"/>
    <col min="14" max="14" width="7.5703125" style="17" customWidth="1"/>
    <col min="15" max="15" width="3.7109375" style="10" bestFit="1" customWidth="1"/>
    <col min="16" max="16" width="69.28515625" style="18" customWidth="1"/>
  </cols>
  <sheetData>
    <row r="1" spans="1:16" s="6" customFormat="1" ht="67.5" thickBot="1" x14ac:dyDescent="0.3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4" t="s">
        <v>5</v>
      </c>
      <c r="J1" s="37" t="s">
        <v>6</v>
      </c>
      <c r="K1" s="38" t="s">
        <v>7</v>
      </c>
      <c r="L1" s="39" t="s">
        <v>8</v>
      </c>
      <c r="M1" s="40" t="s">
        <v>9</v>
      </c>
      <c r="N1" s="41" t="s">
        <v>10</v>
      </c>
      <c r="O1" s="72" t="s">
        <v>11</v>
      </c>
      <c r="P1" s="68" t="s">
        <v>12</v>
      </c>
    </row>
    <row r="2" spans="1:16" ht="26.25" customHeight="1" x14ac:dyDescent="0.25">
      <c r="A2" s="19">
        <v>0.41666666666666669</v>
      </c>
      <c r="B2" s="84" t="s">
        <v>24</v>
      </c>
      <c r="C2" s="98"/>
      <c r="D2" s="50"/>
      <c r="E2" s="50"/>
      <c r="F2" s="50"/>
      <c r="G2" s="51"/>
      <c r="H2" s="52"/>
      <c r="I2" s="53"/>
      <c r="J2" s="54">
        <f t="shared" ref="J2" si="0">I2-H2+1</f>
        <v>1</v>
      </c>
      <c r="K2" s="55"/>
      <c r="L2" s="56">
        <f t="shared" ref="L2" si="1">J2-K2</f>
        <v>1</v>
      </c>
      <c r="M2" s="57"/>
      <c r="N2" s="58"/>
      <c r="O2" s="73">
        <f>M2-SUM(C2:G2,N2)</f>
        <v>0</v>
      </c>
      <c r="P2" s="69"/>
    </row>
    <row r="3" spans="1:16" ht="26.25" customHeight="1" x14ac:dyDescent="0.25">
      <c r="A3" s="96">
        <v>0.41666666666666669</v>
      </c>
      <c r="B3" s="90" t="s">
        <v>25</v>
      </c>
      <c r="C3" s="102"/>
      <c r="D3" s="91"/>
      <c r="E3" s="92"/>
      <c r="F3" s="91"/>
      <c r="G3" s="93"/>
      <c r="H3" s="94"/>
      <c r="I3" s="95"/>
      <c r="J3" s="28"/>
      <c r="K3" s="91"/>
      <c r="L3" s="31">
        <f t="shared" ref="L3:L23" si="2">J3-K3</f>
        <v>0</v>
      </c>
      <c r="M3" s="104"/>
      <c r="N3" s="105"/>
      <c r="O3" s="74">
        <f t="shared" ref="O3:O22" si="3">M3-SUM(C3:G3,N3)</f>
        <v>0</v>
      </c>
      <c r="P3" s="106"/>
    </row>
    <row r="4" spans="1:16" ht="26.25" customHeight="1" x14ac:dyDescent="0.25">
      <c r="A4" s="80">
        <v>0.4375</v>
      </c>
      <c r="B4" s="85" t="s">
        <v>26</v>
      </c>
      <c r="C4" s="100"/>
      <c r="D4" s="20"/>
      <c r="E4" s="20"/>
      <c r="F4" s="20"/>
      <c r="G4" s="21"/>
      <c r="H4" s="22"/>
      <c r="I4" s="25"/>
      <c r="J4" s="28"/>
      <c r="K4" s="27"/>
      <c r="L4" s="31">
        <f t="shared" si="2"/>
        <v>0</v>
      </c>
      <c r="M4" s="33"/>
      <c r="N4" s="34"/>
      <c r="O4" s="74">
        <f t="shared" si="3"/>
        <v>0</v>
      </c>
      <c r="P4" s="70"/>
    </row>
    <row r="5" spans="1:16" ht="26.25" customHeight="1" x14ac:dyDescent="0.25">
      <c r="A5" s="80">
        <v>0.44791666666666669</v>
      </c>
      <c r="B5" s="85" t="s">
        <v>27</v>
      </c>
      <c r="C5" s="99"/>
      <c r="D5" s="20"/>
      <c r="E5" s="20"/>
      <c r="F5" s="20"/>
      <c r="G5" s="21"/>
      <c r="H5" s="22"/>
      <c r="I5" s="25"/>
      <c r="J5" s="28"/>
      <c r="K5" s="26"/>
      <c r="L5" s="31">
        <f t="shared" si="2"/>
        <v>0</v>
      </c>
      <c r="M5" s="33"/>
      <c r="N5" s="34"/>
      <c r="O5" s="74">
        <f t="shared" si="3"/>
        <v>0</v>
      </c>
      <c r="P5" s="71"/>
    </row>
    <row r="6" spans="1:16" ht="26.25" customHeight="1" x14ac:dyDescent="0.25">
      <c r="A6" s="80">
        <v>0.45833333333333331</v>
      </c>
      <c r="B6" s="85" t="s">
        <v>28</v>
      </c>
      <c r="C6" s="100"/>
      <c r="D6" s="20"/>
      <c r="E6" s="20"/>
      <c r="F6" s="20"/>
      <c r="G6" s="21"/>
      <c r="H6" s="22"/>
      <c r="I6" s="25"/>
      <c r="J6" s="28"/>
      <c r="K6" s="27"/>
      <c r="L6" s="31">
        <f t="shared" ref="L6:L7" si="4">J6-K6</f>
        <v>0</v>
      </c>
      <c r="M6" s="33"/>
      <c r="N6" s="34"/>
      <c r="O6" s="74">
        <f t="shared" ref="O6:O10" si="5">M6-SUM(C6:G6,N6)</f>
        <v>0</v>
      </c>
      <c r="P6" s="70"/>
    </row>
    <row r="7" spans="1:16" ht="26.25" customHeight="1" x14ac:dyDescent="0.25">
      <c r="A7" s="80">
        <v>0.47916666666666669</v>
      </c>
      <c r="B7" s="85" t="s">
        <v>29</v>
      </c>
      <c r="C7" s="99"/>
      <c r="D7" s="20"/>
      <c r="E7" s="20"/>
      <c r="F7" s="20"/>
      <c r="G7" s="21"/>
      <c r="H7" s="22"/>
      <c r="I7" s="25"/>
      <c r="J7" s="28"/>
      <c r="K7" s="26"/>
      <c r="L7" s="31">
        <f t="shared" si="4"/>
        <v>0</v>
      </c>
      <c r="M7" s="33"/>
      <c r="N7" s="34"/>
      <c r="O7" s="74">
        <f t="shared" si="5"/>
        <v>0</v>
      </c>
      <c r="P7" s="71"/>
    </row>
    <row r="8" spans="1:16" ht="26.25" customHeight="1" x14ac:dyDescent="0.25">
      <c r="A8" s="96">
        <v>0.47916666666666669</v>
      </c>
      <c r="B8" s="90" t="s">
        <v>30</v>
      </c>
      <c r="C8" s="102"/>
      <c r="D8" s="91"/>
      <c r="E8" s="92"/>
      <c r="F8" s="91"/>
      <c r="G8" s="93"/>
      <c r="H8" s="94"/>
      <c r="I8" s="95"/>
      <c r="J8" s="28"/>
      <c r="K8" s="91"/>
      <c r="L8" s="31">
        <f>J8-K8</f>
        <v>0</v>
      </c>
      <c r="M8" s="104"/>
      <c r="N8" s="105"/>
      <c r="O8" s="74">
        <f t="shared" si="5"/>
        <v>0</v>
      </c>
      <c r="P8" s="106"/>
    </row>
    <row r="9" spans="1:16" ht="26.25" customHeight="1" x14ac:dyDescent="0.25">
      <c r="A9" s="81">
        <v>0.5</v>
      </c>
      <c r="B9" s="86" t="s">
        <v>24</v>
      </c>
      <c r="C9" s="99"/>
      <c r="D9" s="20"/>
      <c r="E9" s="20"/>
      <c r="F9" s="20"/>
      <c r="G9" s="21"/>
      <c r="H9" s="22"/>
      <c r="I9" s="25"/>
      <c r="J9" s="28"/>
      <c r="K9" s="26"/>
      <c r="L9" s="31">
        <f t="shared" ref="L9:L10" si="6">J9-K9</f>
        <v>0</v>
      </c>
      <c r="M9" s="33"/>
      <c r="N9" s="34"/>
      <c r="O9" s="74">
        <f t="shared" si="5"/>
        <v>0</v>
      </c>
      <c r="P9" s="70"/>
    </row>
    <row r="10" spans="1:16" ht="26.25" customHeight="1" x14ac:dyDescent="0.25">
      <c r="A10" s="81">
        <v>0.52083333333333337</v>
      </c>
      <c r="B10" s="86" t="s">
        <v>26</v>
      </c>
      <c r="C10" s="99"/>
      <c r="D10" s="20"/>
      <c r="E10" s="20"/>
      <c r="F10" s="20"/>
      <c r="G10" s="21"/>
      <c r="H10" s="22"/>
      <c r="I10" s="25"/>
      <c r="J10" s="28"/>
      <c r="K10" s="26"/>
      <c r="L10" s="31">
        <f t="shared" si="6"/>
        <v>0</v>
      </c>
      <c r="M10" s="33"/>
      <c r="N10" s="34"/>
      <c r="O10" s="74">
        <f t="shared" si="5"/>
        <v>0</v>
      </c>
      <c r="P10" s="70"/>
    </row>
    <row r="11" spans="1:16" ht="26.25" customHeight="1" x14ac:dyDescent="0.25">
      <c r="A11" s="81">
        <v>0.53125</v>
      </c>
      <c r="B11" s="86" t="s">
        <v>27</v>
      </c>
      <c r="C11" s="100"/>
      <c r="D11" s="20"/>
      <c r="E11" s="20"/>
      <c r="F11" s="20"/>
      <c r="G11" s="21"/>
      <c r="H11" s="22"/>
      <c r="I11" s="25"/>
      <c r="J11" s="28"/>
      <c r="K11" s="27"/>
      <c r="L11" s="31">
        <f t="shared" si="2"/>
        <v>0</v>
      </c>
      <c r="M11" s="33"/>
      <c r="N11" s="34"/>
      <c r="O11" s="74">
        <f t="shared" si="3"/>
        <v>0</v>
      </c>
      <c r="P11" s="70"/>
    </row>
    <row r="12" spans="1:16" ht="26.25" customHeight="1" x14ac:dyDescent="0.25">
      <c r="A12" s="82">
        <v>4.1666666666666664E-2</v>
      </c>
      <c r="B12" s="86" t="s">
        <v>31</v>
      </c>
      <c r="C12" s="99"/>
      <c r="D12" s="20"/>
      <c r="E12" s="20"/>
      <c r="F12" s="20"/>
      <c r="G12" s="21"/>
      <c r="H12" s="22"/>
      <c r="I12" s="25"/>
      <c r="J12" s="28"/>
      <c r="K12" s="26"/>
      <c r="L12" s="31">
        <f t="shared" si="2"/>
        <v>0</v>
      </c>
      <c r="M12" s="33"/>
      <c r="N12" s="34"/>
      <c r="O12" s="74">
        <f t="shared" si="3"/>
        <v>0</v>
      </c>
      <c r="P12" s="71"/>
    </row>
    <row r="13" spans="1:16" ht="26.25" customHeight="1" x14ac:dyDescent="0.25">
      <c r="A13" s="96">
        <v>4.1666666666666664E-2</v>
      </c>
      <c r="B13" s="90" t="s">
        <v>32</v>
      </c>
      <c r="C13" s="102"/>
      <c r="D13" s="91"/>
      <c r="E13" s="92"/>
      <c r="F13" s="91"/>
      <c r="G13" s="93"/>
      <c r="H13" s="94"/>
      <c r="I13" s="95"/>
      <c r="J13" s="28"/>
      <c r="K13" s="91"/>
      <c r="L13" s="31">
        <f>J13-K13</f>
        <v>0</v>
      </c>
      <c r="M13" s="104"/>
      <c r="N13" s="105"/>
      <c r="O13" s="74">
        <f t="shared" si="3"/>
        <v>0</v>
      </c>
      <c r="P13" s="106"/>
    </row>
    <row r="14" spans="1:16" ht="26.25" customHeight="1" x14ac:dyDescent="0.25">
      <c r="A14" s="7">
        <v>6.25E-2</v>
      </c>
      <c r="B14" s="87" t="s">
        <v>30</v>
      </c>
      <c r="C14" s="99"/>
      <c r="D14" s="20"/>
      <c r="E14" s="20"/>
      <c r="F14" s="20"/>
      <c r="G14" s="21"/>
      <c r="H14" s="22"/>
      <c r="I14" s="25"/>
      <c r="J14" s="28"/>
      <c r="K14" s="26"/>
      <c r="L14" s="31">
        <f t="shared" si="2"/>
        <v>0</v>
      </c>
      <c r="M14" s="33"/>
      <c r="N14" s="34"/>
      <c r="O14" s="74">
        <f t="shared" si="3"/>
        <v>0</v>
      </c>
      <c r="P14" s="70"/>
    </row>
    <row r="15" spans="1:16" ht="26.25" customHeight="1" x14ac:dyDescent="0.25">
      <c r="A15" s="83">
        <v>8.3333333333333329E-2</v>
      </c>
      <c r="B15" s="88" t="s">
        <v>33</v>
      </c>
      <c r="C15" s="99"/>
      <c r="D15" s="20"/>
      <c r="E15" s="20"/>
      <c r="F15" s="20"/>
      <c r="G15" s="21"/>
      <c r="H15" s="22"/>
      <c r="I15" s="25"/>
      <c r="J15" s="28"/>
      <c r="K15" s="26"/>
      <c r="L15" s="31">
        <f t="shared" si="2"/>
        <v>0</v>
      </c>
      <c r="M15" s="33"/>
      <c r="N15" s="34"/>
      <c r="O15" s="74">
        <f t="shared" si="3"/>
        <v>0</v>
      </c>
      <c r="P15" s="70"/>
    </row>
    <row r="16" spans="1:16" ht="26.25" customHeight="1" x14ac:dyDescent="0.25">
      <c r="A16" s="96">
        <v>8.3333333333333329E-2</v>
      </c>
      <c r="B16" s="90" t="s">
        <v>28</v>
      </c>
      <c r="C16" s="102"/>
      <c r="D16" s="91"/>
      <c r="E16" s="92"/>
      <c r="F16" s="91"/>
      <c r="G16" s="93"/>
      <c r="H16" s="94"/>
      <c r="I16" s="95"/>
      <c r="J16" s="28"/>
      <c r="K16" s="91"/>
      <c r="L16" s="31">
        <f t="shared" si="2"/>
        <v>0</v>
      </c>
      <c r="M16" s="104"/>
      <c r="N16" s="105"/>
      <c r="O16" s="74">
        <f t="shared" si="3"/>
        <v>0</v>
      </c>
      <c r="P16" s="106"/>
    </row>
    <row r="17" spans="1:16" ht="26.25" customHeight="1" x14ac:dyDescent="0.25">
      <c r="A17" s="8" t="s">
        <v>20</v>
      </c>
      <c r="B17" s="87" t="s">
        <v>24</v>
      </c>
      <c r="C17" s="100"/>
      <c r="D17" s="20"/>
      <c r="E17" s="20"/>
      <c r="F17" s="20"/>
      <c r="G17" s="21"/>
      <c r="H17" s="22"/>
      <c r="I17" s="25"/>
      <c r="J17" s="28"/>
      <c r="K17" s="26"/>
      <c r="L17" s="31">
        <f t="shared" si="2"/>
        <v>0</v>
      </c>
      <c r="M17" s="33"/>
      <c r="N17" s="34"/>
      <c r="O17" s="74">
        <f t="shared" si="3"/>
        <v>0</v>
      </c>
      <c r="P17" s="71"/>
    </row>
    <row r="18" spans="1:16" ht="26.25" customHeight="1" x14ac:dyDescent="0.25">
      <c r="A18" s="8" t="s">
        <v>21</v>
      </c>
      <c r="B18" s="87" t="s">
        <v>31</v>
      </c>
      <c r="C18" s="101"/>
      <c r="D18" s="20"/>
      <c r="E18" s="20"/>
      <c r="F18" s="20"/>
      <c r="G18" s="21"/>
      <c r="H18" s="22"/>
      <c r="I18" s="25"/>
      <c r="J18" s="28"/>
      <c r="K18" s="26"/>
      <c r="L18" s="31">
        <f t="shared" si="2"/>
        <v>0</v>
      </c>
      <c r="M18" s="33"/>
      <c r="N18" s="34"/>
      <c r="O18" s="74">
        <f t="shared" si="3"/>
        <v>0</v>
      </c>
      <c r="P18" s="70"/>
    </row>
    <row r="19" spans="1:16" ht="26.25" customHeight="1" x14ac:dyDescent="0.25">
      <c r="A19" s="8" t="s">
        <v>22</v>
      </c>
      <c r="B19" s="87" t="s">
        <v>34</v>
      </c>
      <c r="C19" s="100"/>
      <c r="D19" s="20"/>
      <c r="E19" s="20"/>
      <c r="F19" s="20"/>
      <c r="G19" s="21"/>
      <c r="H19" s="22"/>
      <c r="I19" s="25"/>
      <c r="J19" s="28"/>
      <c r="K19" s="27"/>
      <c r="L19" s="31">
        <f t="shared" si="2"/>
        <v>0</v>
      </c>
      <c r="M19" s="33"/>
      <c r="N19" s="34"/>
      <c r="O19" s="74">
        <f t="shared" si="3"/>
        <v>0</v>
      </c>
      <c r="P19" s="70"/>
    </row>
    <row r="20" spans="1:16" ht="26.25" customHeight="1" x14ac:dyDescent="0.25">
      <c r="A20" s="96">
        <v>0.14583333333333334</v>
      </c>
      <c r="B20" s="90" t="s">
        <v>32</v>
      </c>
      <c r="C20" s="102"/>
      <c r="D20" s="91"/>
      <c r="E20" s="92"/>
      <c r="F20" s="91"/>
      <c r="G20" s="93"/>
      <c r="H20" s="94"/>
      <c r="I20" s="95"/>
      <c r="J20" s="28"/>
      <c r="K20" s="91"/>
      <c r="L20" s="31">
        <f t="shared" si="2"/>
        <v>0</v>
      </c>
      <c r="M20" s="104"/>
      <c r="N20" s="105"/>
      <c r="O20" s="74">
        <f t="shared" si="3"/>
        <v>0</v>
      </c>
      <c r="P20" s="106"/>
    </row>
    <row r="21" spans="1:16" ht="26.25" customHeight="1" x14ac:dyDescent="0.25">
      <c r="A21" s="83">
        <v>0.16666666666666666</v>
      </c>
      <c r="B21" s="88" t="s">
        <v>33</v>
      </c>
      <c r="C21" s="101"/>
      <c r="D21" s="20"/>
      <c r="E21" s="20"/>
      <c r="F21" s="20"/>
      <c r="G21" s="21"/>
      <c r="H21" s="22"/>
      <c r="I21" s="25"/>
      <c r="J21" s="28"/>
      <c r="K21" s="26"/>
      <c r="L21" s="31">
        <f t="shared" si="2"/>
        <v>0</v>
      </c>
      <c r="M21" s="33"/>
      <c r="N21" s="34"/>
      <c r="O21" s="74">
        <f t="shared" si="3"/>
        <v>0</v>
      </c>
      <c r="P21" s="70"/>
    </row>
    <row r="22" spans="1:16" ht="26.25" customHeight="1" thickBot="1" x14ac:dyDescent="0.3">
      <c r="A22" s="9" t="s">
        <v>23</v>
      </c>
      <c r="B22" s="89" t="s">
        <v>35</v>
      </c>
      <c r="C22" s="103"/>
      <c r="D22" s="59"/>
      <c r="E22" s="59"/>
      <c r="F22" s="59"/>
      <c r="G22" s="60"/>
      <c r="H22" s="61"/>
      <c r="I22" s="62"/>
      <c r="J22" s="63"/>
      <c r="K22" s="64"/>
      <c r="L22" s="65">
        <f t="shared" si="2"/>
        <v>0</v>
      </c>
      <c r="M22" s="66"/>
      <c r="N22" s="67"/>
      <c r="O22" s="75">
        <f t="shared" si="3"/>
        <v>0</v>
      </c>
      <c r="P22" s="97"/>
    </row>
    <row r="23" spans="1:16" s="10" customFormat="1" ht="30.75" customHeight="1" x14ac:dyDescent="0.25">
      <c r="B23" s="11"/>
      <c r="C23" s="42">
        <f>SUM(C3:C22)</f>
        <v>0</v>
      </c>
      <c r="D23" s="43">
        <f>SUM(D3:D22)</f>
        <v>0</v>
      </c>
      <c r="E23" s="43">
        <f>SUM(E3:E22)</f>
        <v>0</v>
      </c>
      <c r="F23" s="43">
        <f>SUM(F3:F22)</f>
        <v>0</v>
      </c>
      <c r="G23" s="43">
        <f>SUM(G3:G22)</f>
        <v>0</v>
      </c>
      <c r="H23" s="44">
        <f>SUM(C23:G23)</f>
        <v>0</v>
      </c>
      <c r="J23" s="45">
        <f>SUM(J3:J22)</f>
        <v>0</v>
      </c>
      <c r="K23" s="46">
        <f>SUM(K3:K22)</f>
        <v>0</v>
      </c>
      <c r="L23" s="47">
        <f t="shared" si="2"/>
        <v>0</v>
      </c>
      <c r="M23" s="48">
        <f>SUM(M2:M22)</f>
        <v>0</v>
      </c>
      <c r="N23" s="49">
        <f>SUM(N2:N22)</f>
        <v>0</v>
      </c>
      <c r="O23" s="76">
        <f>SUM(O3:O22)</f>
        <v>0</v>
      </c>
      <c r="P23" s="78"/>
    </row>
    <row r="24" spans="1:16" ht="119.25" thickBot="1" x14ac:dyDescent="0.3">
      <c r="C24" s="12" t="s">
        <v>0</v>
      </c>
      <c r="D24" s="13" t="s">
        <v>1</v>
      </c>
      <c r="E24" s="13" t="s">
        <v>2</v>
      </c>
      <c r="F24" s="13" t="s">
        <v>13</v>
      </c>
      <c r="G24" s="13" t="s">
        <v>3</v>
      </c>
      <c r="H24" s="14" t="s">
        <v>14</v>
      </c>
      <c r="J24" s="29" t="s">
        <v>15</v>
      </c>
      <c r="K24" s="30" t="s">
        <v>16</v>
      </c>
      <c r="L24" s="32" t="s">
        <v>8</v>
      </c>
      <c r="M24" s="35" t="s">
        <v>17</v>
      </c>
      <c r="N24" s="36" t="s">
        <v>10</v>
      </c>
      <c r="O24" s="77" t="s">
        <v>11</v>
      </c>
      <c r="P24" s="79"/>
    </row>
  </sheetData>
  <mergeCells count="1">
    <mergeCell ref="P23:P2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07.22 (2)</vt:lpstr>
      <vt:lpstr>07.22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2023-07-24T02:54:35Z</dcterms:modified>
</cp:coreProperties>
</file>