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00" yWindow="9045" windowWidth="28590" windowHeight="12330"/>
  </bookViews>
  <sheets>
    <sheet name="07.20 (2)" sheetId="2" r:id="rId1"/>
    <sheet name="07.20" sheetId="1" r:id="rId2"/>
  </sheets>
  <calcPr calcId="145621"/>
</workbook>
</file>

<file path=xl/calcChain.xml><?xml version="1.0" encoding="utf-8"?>
<calcChain xmlns="http://schemas.openxmlformats.org/spreadsheetml/2006/main">
  <c r="N21" i="2" l="1"/>
  <c r="M21" i="2"/>
  <c r="G21" i="2"/>
  <c r="F21" i="2"/>
  <c r="E21" i="2"/>
  <c r="D21" i="2"/>
  <c r="H21" i="2" s="1"/>
  <c r="C21" i="2"/>
  <c r="O20" i="2"/>
  <c r="L20" i="2"/>
  <c r="J20" i="2"/>
  <c r="J19" i="2"/>
  <c r="O18" i="2"/>
  <c r="J18" i="2"/>
  <c r="L18" i="2" s="1"/>
  <c r="O17" i="2"/>
  <c r="L17" i="2"/>
  <c r="J17" i="2"/>
  <c r="O16" i="2"/>
  <c r="L16" i="2"/>
  <c r="J16" i="2"/>
  <c r="J15" i="2"/>
  <c r="O14" i="2"/>
  <c r="J14" i="2"/>
  <c r="L14" i="2" s="1"/>
  <c r="O13" i="2"/>
  <c r="L13" i="2"/>
  <c r="J13" i="2"/>
  <c r="O12" i="2"/>
  <c r="L12" i="2"/>
  <c r="J12" i="2"/>
  <c r="O11" i="2"/>
  <c r="J11" i="2"/>
  <c r="L11" i="2" s="1"/>
  <c r="O10" i="2"/>
  <c r="J10" i="2"/>
  <c r="L10" i="2" s="1"/>
  <c r="O9" i="2"/>
  <c r="L9" i="2"/>
  <c r="J9" i="2"/>
  <c r="O8" i="2"/>
  <c r="L8" i="2"/>
  <c r="J8" i="2"/>
  <c r="J7" i="2"/>
  <c r="K7" i="2" s="1"/>
  <c r="O6" i="2"/>
  <c r="J6" i="2"/>
  <c r="L6" i="2" s="1"/>
  <c r="L5" i="2"/>
  <c r="K5" i="2"/>
  <c r="J5" i="2"/>
  <c r="O4" i="2"/>
  <c r="O21" i="2" s="1"/>
  <c r="L4" i="2"/>
  <c r="J4" i="2"/>
  <c r="J21" i="2" s="1"/>
  <c r="K15" i="2" l="1"/>
  <c r="L15" i="2" s="1"/>
  <c r="K19" i="2"/>
  <c r="K21" i="2" s="1"/>
  <c r="L21" i="2" s="1"/>
  <c r="L7" i="2"/>
  <c r="N21" i="1"/>
  <c r="M21" i="1"/>
  <c r="J21" i="1"/>
  <c r="G21" i="1"/>
  <c r="F21" i="1"/>
  <c r="E21" i="1"/>
  <c r="D21" i="1"/>
  <c r="C21" i="1"/>
  <c r="H21" i="1" s="1"/>
  <c r="O20" i="1"/>
  <c r="L20" i="1"/>
  <c r="K19" i="1"/>
  <c r="L19" i="1" s="1"/>
  <c r="O18" i="1"/>
  <c r="L18" i="1"/>
  <c r="O17" i="1"/>
  <c r="L17" i="1"/>
  <c r="O16" i="1"/>
  <c r="L16" i="1"/>
  <c r="K15" i="1"/>
  <c r="L15" i="1" s="1"/>
  <c r="O14" i="1"/>
  <c r="L14" i="1"/>
  <c r="O13" i="1"/>
  <c r="L13" i="1"/>
  <c r="O12" i="1"/>
  <c r="L12" i="1"/>
  <c r="O11" i="1"/>
  <c r="L11" i="1"/>
  <c r="O10" i="1"/>
  <c r="L10" i="1"/>
  <c r="O9" i="1"/>
  <c r="L9" i="1"/>
  <c r="O8" i="1"/>
  <c r="L8" i="1"/>
  <c r="K7" i="1"/>
  <c r="L7" i="1" s="1"/>
  <c r="O6" i="1"/>
  <c r="L6" i="1"/>
  <c r="K5" i="1"/>
  <c r="K21" i="1" s="1"/>
  <c r="O4" i="1"/>
  <c r="O21" i="1" s="1"/>
  <c r="L4" i="1"/>
  <c r="J4" i="1"/>
  <c r="L19" i="2" l="1"/>
  <c r="L21" i="1"/>
  <c r="L5" i="1"/>
</calcChain>
</file>

<file path=xl/sharedStrings.xml><?xml version="1.0" encoding="utf-8"?>
<sst xmlns="http://schemas.openxmlformats.org/spreadsheetml/2006/main" count="250" uniqueCount="56">
  <si>
    <t>BYPASS</t>
  </si>
  <si>
    <t>NO SHOW</t>
  </si>
  <si>
    <t>DECLINE</t>
  </si>
  <si>
    <t>DIGITAL-only sale</t>
  </si>
  <si>
    <t>WALK</t>
  </si>
  <si>
    <t>START</t>
  </si>
  <si>
    <t>END</t>
  </si>
  <si>
    <t># SHOT</t>
  </si>
  <si>
    <t>NO PRINT</t>
  </si>
  <si>
    <t># 2B PRINTED</t>
  </si>
  <si>
    <t># PRINTED</t>
  </si>
  <si>
    <t># SALES</t>
  </si>
  <si>
    <t>BALANCE</t>
  </si>
  <si>
    <t>NOTES</t>
  </si>
  <si>
    <t>Kimberly</t>
  </si>
  <si>
    <t>-</t>
  </si>
  <si>
    <t>No Photos</t>
  </si>
  <si>
    <t>Debbie L</t>
  </si>
  <si>
    <t>Dez</t>
  </si>
  <si>
    <t>Sherry</t>
  </si>
  <si>
    <t>Brent</t>
  </si>
  <si>
    <t>Maria</t>
  </si>
  <si>
    <t>Sammye</t>
  </si>
  <si>
    <t>11:30</t>
  </si>
  <si>
    <t>Cliff</t>
  </si>
  <si>
    <t>12:00</t>
  </si>
  <si>
    <t>12:30</t>
  </si>
  <si>
    <t>1:00</t>
  </si>
  <si>
    <t>Bart</t>
  </si>
  <si>
    <t>1:30</t>
  </si>
  <si>
    <t>2:00</t>
  </si>
  <si>
    <t>Lorenzo</t>
  </si>
  <si>
    <t>2:30</t>
  </si>
  <si>
    <t>3:00</t>
  </si>
  <si>
    <t>4:00</t>
  </si>
  <si>
    <t>4:30</t>
  </si>
  <si>
    <t xml:space="preserve">DIGITAL </t>
  </si>
  <si>
    <t>Total Waste Sheets</t>
  </si>
  <si>
    <r>
      <t xml:space="preserve"># SHOT </t>
    </r>
    <r>
      <rPr>
        <b/>
        <sz val="9"/>
        <color theme="1" tint="0.499984740745262"/>
        <rFont val="Calibri"/>
        <family val="2"/>
        <scheme val="minor"/>
      </rPr>
      <t>(= # RASTERS)</t>
    </r>
  </si>
  <si>
    <r>
      <t xml:space="preserve">NOT PRINTED </t>
    </r>
    <r>
      <rPr>
        <b/>
        <sz val="8"/>
        <color theme="1" tint="0.499984740745262"/>
        <rFont val="Calibri"/>
        <family val="2"/>
        <scheme val="minor"/>
      </rPr>
      <t>(UNSELLABLE)</t>
    </r>
  </si>
  <si>
    <t># PRINTED FOR SALE</t>
  </si>
  <si>
    <t>#3873 walked, insisting they already paid at door. (although they had not.)</t>
  </si>
  <si>
    <r>
      <t>and 3882;</t>
    </r>
    <r>
      <rPr>
        <b/>
        <sz val="8"/>
        <rFont val="Calibri"/>
        <family val="2"/>
        <scheme val="minor"/>
      </rPr>
      <t xml:space="preserve"> shot 4 groups &gt; ordered 70 but schedule said 1 copy for the group, so printed 4 photos</t>
    </r>
  </si>
  <si>
    <t xml:space="preserve">Guide bypassed 2nd floor </t>
  </si>
  <si>
    <t>ordered 20; printed 8 photos</t>
  </si>
  <si>
    <t>Guide bypassed 2nd floor; sent 3 walk-ups with security</t>
  </si>
  <si>
    <t>Guide returned with 1 guest</t>
  </si>
  <si>
    <t>Guide bypassed 2nd floor; sent 4 walk-ups with security; dispersed over about an hour</t>
  </si>
  <si>
    <t>Guide bypassed 2nd floor; sent 2 up with security; dispersed over about an hour</t>
  </si>
  <si>
    <t>Ordered 25; printed 25</t>
  </si>
  <si>
    <t>Guide returned with entire group, but announced they could purchase online &gt; which promptly resulted in 3 declines.</t>
  </si>
  <si>
    <t>ordered 70; printed 56</t>
  </si>
  <si>
    <t xml:space="preserve">Guide bypassed 2nd floor; never returned as of 8pm. </t>
  </si>
  <si>
    <t xml:space="preserve">DAYS OVERALL NOTES:
Very hectic day.  
I did not have time to take a break or get lunch today, and Rondell ran down to grab food and ate it upstairs when he could.
An extra set of hands on retail station would have been ideal.  Very strange day with all the bypasses, and random walk-ups. Was only manageable due to the tracking tags (would have been pure chaos otherwise, at the time we had nearly 50 pictures printed out. [finding 1 = needle in a haystack]). 
I made a mistake on the POS today, reported it to Joe.
360 sales were great on 50 yard line.  Axel indicated he had 2x POS failures, sold 16, and lost 2.
</t>
  </si>
  <si>
    <t>4:00 Tour did not return till 6:10: the 3 no shows slipped past us due to the long line for the POS.</t>
  </si>
  <si>
    <t>the 4 no shows slipped past us due to the long line for the POS.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</si>
</sst>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7"/>
      <color theme="1"/>
      <name val="Calibri"/>
      <family val="2"/>
      <scheme val="minor"/>
    </font>
    <font>
      <b/>
      <sz val="11"/>
      <color theme="1"/>
      <name val="Calibri"/>
      <family val="2"/>
      <scheme val="minor"/>
    </font>
    <font>
      <b/>
      <sz val="8"/>
      <color theme="1" tint="0.499984740745262"/>
      <name val="Calibri"/>
      <family val="2"/>
      <scheme val="minor"/>
    </font>
    <font>
      <b/>
      <sz val="7"/>
      <color theme="1" tint="0.499984740745262"/>
      <name val="Calibri"/>
      <family val="2"/>
      <scheme val="minor"/>
    </font>
    <font>
      <sz val="9"/>
      <color theme="1"/>
      <name val="Calibri"/>
      <family val="2"/>
      <scheme val="minor"/>
    </font>
    <font>
      <sz val="11"/>
      <color theme="1" tint="0.499984740745262"/>
      <name val="Calibri"/>
      <family val="2"/>
      <scheme val="minor"/>
    </font>
    <font>
      <sz val="7"/>
      <color theme="1" tint="0.499984740745262"/>
      <name val="Calibri"/>
      <family val="2"/>
      <scheme val="minor"/>
    </font>
    <font>
      <sz val="8"/>
      <color theme="0" tint="-0.34998626667073579"/>
      <name val="Calibri"/>
      <family val="2"/>
      <scheme val="minor"/>
    </font>
    <font>
      <b/>
      <sz val="8"/>
      <color theme="0" tint="-0.34998626667073579"/>
      <name val="Calibri"/>
      <family val="2"/>
      <scheme val="minor"/>
    </font>
    <font>
      <b/>
      <sz val="11"/>
      <color rgb="FFFF0000"/>
      <name val="Calibri"/>
      <family val="2"/>
      <scheme val="minor"/>
    </font>
    <font>
      <b/>
      <sz val="8"/>
      <name val="Calibri"/>
      <family val="2"/>
      <scheme val="minor"/>
    </font>
    <font>
      <sz val="8"/>
      <name val="Calibri"/>
      <family val="2"/>
      <scheme val="minor"/>
    </font>
    <font>
      <sz val="11"/>
      <name val="Calibri"/>
      <family val="2"/>
      <scheme val="minor"/>
    </font>
    <font>
      <b/>
      <sz val="12"/>
      <color theme="1"/>
      <name val="Calibri"/>
      <family val="2"/>
      <scheme val="minor"/>
    </font>
    <font>
      <b/>
      <sz val="9"/>
      <color theme="1" tint="0.499984740745262"/>
      <name val="Calibri"/>
      <family val="2"/>
      <scheme val="minor"/>
    </font>
    <font>
      <b/>
      <sz val="8"/>
      <color rgb="FFFF0000"/>
      <name val="Calibri"/>
      <family val="2"/>
      <scheme val="minor"/>
    </font>
    <font>
      <b/>
      <sz val="8"/>
      <color theme="0" tint="-0.499984740745262"/>
      <name val="Calibri"/>
      <family val="2"/>
      <scheme val="minor"/>
    </font>
  </fonts>
  <fills count="14">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5" tint="0.59999389629810485"/>
        <bgColor indexed="64"/>
      </patternFill>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28">
    <xf numFmtId="0" fontId="0" fillId="0" borderId="0" xfId="0"/>
    <xf numFmtId="0" fontId="1" fillId="0" borderId="0" xfId="0" applyFont="1"/>
    <xf numFmtId="0" fontId="2" fillId="2" borderId="1" xfId="0" applyFont="1" applyFill="1" applyBorder="1" applyAlignment="1">
      <alignment horizontal="center" vertical="center" textRotation="90"/>
    </xf>
    <xf numFmtId="0" fontId="2" fillId="2" borderId="2" xfId="0" applyFont="1" applyFill="1" applyBorder="1" applyAlignment="1">
      <alignment horizontal="center" vertical="center" textRotation="90"/>
    </xf>
    <xf numFmtId="0" fontId="2" fillId="2" borderId="3" xfId="0" applyFont="1" applyFill="1" applyBorder="1" applyAlignment="1">
      <alignment horizontal="center" vertical="center" textRotation="90"/>
    </xf>
    <xf numFmtId="0" fontId="3" fillId="3" borderId="1" xfId="0" applyFont="1" applyFill="1" applyBorder="1" applyAlignment="1">
      <alignment horizontal="center"/>
    </xf>
    <xf numFmtId="0" fontId="3" fillId="3" borderId="3" xfId="0" applyFont="1" applyFill="1" applyBorder="1" applyAlignment="1">
      <alignment horizontal="center"/>
    </xf>
    <xf numFmtId="0" fontId="2" fillId="4" borderId="4" xfId="0" applyFont="1" applyFill="1" applyBorder="1" applyAlignment="1">
      <alignment horizontal="center" vertical="center" textRotation="90"/>
    </xf>
    <xf numFmtId="0" fontId="2" fillId="0" borderId="4" xfId="0" applyFont="1" applyBorder="1" applyAlignment="1">
      <alignment horizontal="center" vertical="center" textRotation="90"/>
    </xf>
    <xf numFmtId="0" fontId="2" fillId="4" borderId="5" xfId="0" applyFont="1" applyFill="1" applyBorder="1" applyAlignment="1">
      <alignment horizontal="center" vertical="center" textRotation="90"/>
    </xf>
    <xf numFmtId="0" fontId="2" fillId="5" borderId="6" xfId="0" applyFont="1" applyFill="1" applyBorder="1" applyAlignment="1">
      <alignment horizontal="center" vertical="center" textRotation="90"/>
    </xf>
    <xf numFmtId="0" fontId="2" fillId="6" borderId="6" xfId="0" applyFont="1" applyFill="1" applyBorder="1" applyAlignment="1">
      <alignment horizontal="center" vertical="center" textRotation="90"/>
    </xf>
    <xf numFmtId="0" fontId="4" fillId="7" borderId="6" xfId="0" applyFont="1" applyFill="1" applyBorder="1" applyAlignment="1">
      <alignment horizontal="center" vertical="center" textRotation="90"/>
    </xf>
    <xf numFmtId="0" fontId="2" fillId="0" borderId="6" xfId="0" applyFont="1" applyBorder="1" applyAlignment="1">
      <alignment horizontal="center" vertical="center" textRotation="90"/>
    </xf>
    <xf numFmtId="0" fontId="2" fillId="0" borderId="0" xfId="0" applyFont="1" applyAlignment="1">
      <alignment horizontal="center" vertical="center" textRotation="90"/>
    </xf>
    <xf numFmtId="20" fontId="0" fillId="8" borderId="7" xfId="0" applyNumberFormat="1" applyFill="1" applyBorder="1" applyAlignment="1">
      <alignment horizontal="center"/>
    </xf>
    <xf numFmtId="0" fontId="5" fillId="8" borderId="8" xfId="0" applyFont="1" applyFill="1" applyBorder="1"/>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8" borderId="9" xfId="0" applyFill="1" applyBorder="1" applyAlignment="1">
      <alignment horizontal="center" vertical="center"/>
    </xf>
    <xf numFmtId="1" fontId="6" fillId="8" borderId="10" xfId="0" applyNumberFormat="1" applyFont="1" applyFill="1" applyBorder="1" applyAlignment="1">
      <alignment horizontal="center" vertical="center"/>
    </xf>
    <xf numFmtId="1" fontId="6" fillId="8" borderId="9" xfId="0" applyNumberFormat="1" applyFont="1" applyFill="1" applyBorder="1" applyAlignment="1">
      <alignment horizontal="center" vertical="center"/>
    </xf>
    <xf numFmtId="1" fontId="0" fillId="8" borderId="11" xfId="0" applyNumberFormat="1" applyFill="1" applyBorder="1" applyAlignment="1">
      <alignment horizontal="center" vertical="center"/>
    </xf>
    <xf numFmtId="0" fontId="0" fillId="8" borderId="11" xfId="0" applyFill="1" applyBorder="1" applyAlignment="1">
      <alignment horizontal="center" vertical="center"/>
    </xf>
    <xf numFmtId="1" fontId="0" fillId="8" borderId="5" xfId="0" applyNumberFormat="1" applyFill="1" applyBorder="1" applyAlignment="1">
      <alignment horizontal="center" vertical="center"/>
    </xf>
    <xf numFmtId="0" fontId="2" fillId="8" borderId="6" xfId="0" applyFont="1" applyFill="1" applyBorder="1" applyAlignment="1">
      <alignment horizontal="center" vertical="center"/>
    </xf>
    <xf numFmtId="0" fontId="7" fillId="8" borderId="6" xfId="0" applyFont="1" applyFill="1" applyBorder="1" applyAlignment="1">
      <alignment horizontal="center" vertical="center"/>
    </xf>
    <xf numFmtId="0" fontId="8" fillId="9" borderId="6" xfId="0" applyFont="1" applyFill="1" applyBorder="1"/>
    <xf numFmtId="20" fontId="0" fillId="8" borderId="10" xfId="0" applyNumberFormat="1" applyFill="1" applyBorder="1" applyAlignment="1">
      <alignment horizontal="center"/>
    </xf>
    <xf numFmtId="0" fontId="5" fillId="8" borderId="9" xfId="0" applyFont="1" applyFill="1" applyBorder="1"/>
    <xf numFmtId="0" fontId="9" fillId="9" borderId="6" xfId="0" applyFont="1" applyFill="1" applyBorder="1"/>
    <xf numFmtId="20" fontId="0" fillId="9" borderId="10" xfId="0" applyNumberFormat="1" applyFill="1" applyBorder="1" applyAlignment="1">
      <alignment horizontal="center"/>
    </xf>
    <xf numFmtId="0" fontId="5" fillId="0" borderId="9" xfId="0" applyFont="1" applyBorder="1"/>
    <xf numFmtId="0" fontId="10" fillId="0" borderId="5" xfId="0" applyFont="1"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1" fontId="6" fillId="3" borderId="10" xfId="0" applyNumberFormat="1" applyFont="1" applyFill="1" applyBorder="1" applyAlignment="1">
      <alignment horizontal="center" vertical="center"/>
    </xf>
    <xf numFmtId="1" fontId="6" fillId="3" borderId="9" xfId="0" applyNumberFormat="1" applyFont="1" applyFill="1" applyBorder="1" applyAlignment="1">
      <alignment horizontal="center" vertical="center"/>
    </xf>
    <xf numFmtId="1" fontId="0" fillId="4" borderId="11" xfId="0" applyNumberFormat="1" applyFill="1" applyBorder="1" applyAlignment="1">
      <alignment horizontal="center" vertical="center"/>
    </xf>
    <xf numFmtId="0" fontId="0" fillId="9" borderId="11" xfId="0" applyFill="1" applyBorder="1" applyAlignment="1">
      <alignment horizontal="center" vertical="center"/>
    </xf>
    <xf numFmtId="1" fontId="0" fillId="4" borderId="5" xfId="0" applyNumberFormat="1" applyFill="1" applyBorder="1" applyAlignment="1">
      <alignment horizontal="center" vertical="center"/>
    </xf>
    <xf numFmtId="0" fontId="2" fillId="10" borderId="6" xfId="0" applyFont="1" applyFill="1" applyBorder="1" applyAlignment="1">
      <alignment horizontal="center" vertical="center"/>
    </xf>
    <xf numFmtId="0" fontId="2" fillId="11" borderId="6" xfId="0" applyFont="1" applyFill="1" applyBorder="1" applyAlignment="1">
      <alignment horizontal="center" vertical="center"/>
    </xf>
    <xf numFmtId="0" fontId="7" fillId="7" borderId="6" xfId="0" applyFont="1" applyFill="1" applyBorder="1" applyAlignment="1">
      <alignment horizontal="center" vertical="center"/>
    </xf>
    <xf numFmtId="0" fontId="11" fillId="9" borderId="6" xfId="0" applyFont="1" applyFill="1" applyBorder="1" applyAlignment="1">
      <alignment wrapText="1"/>
    </xf>
    <xf numFmtId="20" fontId="0" fillId="12" borderId="10" xfId="0" applyNumberFormat="1" applyFill="1" applyBorder="1" applyAlignment="1">
      <alignment horizontal="center"/>
    </xf>
    <xf numFmtId="0" fontId="5" fillId="12" borderId="9" xfId="0" applyFont="1" applyFill="1" applyBorder="1"/>
    <xf numFmtId="0" fontId="0" fillId="12" borderId="5" xfId="0" applyFill="1" applyBorder="1" applyAlignment="1">
      <alignment horizontal="center" vertical="center"/>
    </xf>
    <xf numFmtId="0" fontId="0" fillId="12" borderId="6" xfId="0" applyFill="1" applyBorder="1" applyAlignment="1">
      <alignment horizontal="center" vertical="center"/>
    </xf>
    <xf numFmtId="0" fontId="0" fillId="12" borderId="9" xfId="0" applyFill="1" applyBorder="1" applyAlignment="1">
      <alignment horizontal="center" vertical="center"/>
    </xf>
    <xf numFmtId="1" fontId="6" fillId="12" borderId="10" xfId="0" applyNumberFormat="1" applyFont="1" applyFill="1" applyBorder="1" applyAlignment="1">
      <alignment horizontal="center" vertical="center"/>
    </xf>
    <xf numFmtId="1" fontId="6" fillId="12" borderId="9" xfId="0" applyNumberFormat="1" applyFont="1" applyFill="1" applyBorder="1" applyAlignment="1">
      <alignment horizontal="center" vertical="center"/>
    </xf>
    <xf numFmtId="1" fontId="0" fillId="12" borderId="11" xfId="0" applyNumberFormat="1" applyFill="1" applyBorder="1" applyAlignment="1">
      <alignment horizontal="center" vertical="center"/>
    </xf>
    <xf numFmtId="0" fontId="2" fillId="12" borderId="6" xfId="0" applyFont="1" applyFill="1" applyBorder="1" applyAlignment="1">
      <alignment horizontal="center" vertical="center"/>
    </xf>
    <xf numFmtId="0" fontId="11" fillId="12" borderId="6" xfId="0" applyFont="1" applyFill="1" applyBorder="1"/>
    <xf numFmtId="0" fontId="5" fillId="9" borderId="9" xfId="0" applyFont="1" applyFill="1" applyBorder="1"/>
    <xf numFmtId="0" fontId="0" fillId="0" borderId="5" xfId="0" applyFill="1" applyBorder="1" applyAlignment="1">
      <alignment horizontal="center" vertical="center"/>
    </xf>
    <xf numFmtId="0" fontId="12" fillId="9" borderId="6" xfId="0" applyFont="1" applyFill="1" applyBorder="1"/>
    <xf numFmtId="0" fontId="11" fillId="12" borderId="6" xfId="0" applyFont="1" applyFill="1" applyBorder="1" applyAlignment="1">
      <alignment wrapText="1"/>
    </xf>
    <xf numFmtId="0" fontId="11" fillId="9" borderId="6" xfId="0" applyFont="1" applyFill="1" applyBorder="1"/>
    <xf numFmtId="49" fontId="13" fillId="0" borderId="10" xfId="0" applyNumberFormat="1" applyFont="1" applyBorder="1" applyAlignment="1">
      <alignment horizontal="center"/>
    </xf>
    <xf numFmtId="49" fontId="0" fillId="9" borderId="10" xfId="0" applyNumberFormat="1" applyFill="1" applyBorder="1" applyAlignment="1">
      <alignment horizontal="center"/>
    </xf>
    <xf numFmtId="0" fontId="5" fillId="9" borderId="9" xfId="0" applyFont="1" applyFill="1" applyBorder="1" applyAlignment="1">
      <alignment horizontal="left" wrapText="1"/>
    </xf>
    <xf numFmtId="49" fontId="0" fillId="12" borderId="10" xfId="0" applyNumberFormat="1" applyFill="1" applyBorder="1" applyAlignment="1">
      <alignment horizontal="center"/>
    </xf>
    <xf numFmtId="0" fontId="5" fillId="12" borderId="9" xfId="0" applyFont="1" applyFill="1" applyBorder="1" applyAlignment="1">
      <alignment horizontal="left" wrapText="1"/>
    </xf>
    <xf numFmtId="49" fontId="0" fillId="9" borderId="12" xfId="0" applyNumberFormat="1" applyFill="1" applyBorder="1" applyAlignment="1">
      <alignment horizontal="center"/>
    </xf>
    <xf numFmtId="0" fontId="5" fillId="0" borderId="13" xfId="0" applyFont="1" applyBorder="1"/>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1" fontId="6" fillId="3" borderId="17" xfId="0" applyNumberFormat="1" applyFont="1" applyFill="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14" fillId="2" borderId="7" xfId="0" applyFont="1" applyFill="1" applyBorder="1" applyAlignment="1">
      <alignment horizontal="center" vertical="center"/>
    </xf>
    <xf numFmtId="0" fontId="14" fillId="2" borderId="18" xfId="0" applyFont="1" applyFill="1" applyBorder="1" applyAlignment="1">
      <alignment horizontal="center" vertical="center"/>
    </xf>
    <xf numFmtId="0" fontId="14" fillId="13" borderId="8" xfId="0" applyFont="1" applyFill="1" applyBorder="1" applyAlignment="1">
      <alignment horizontal="center" vertical="center"/>
    </xf>
    <xf numFmtId="1" fontId="14" fillId="4" borderId="11" xfId="0" applyNumberFormat="1" applyFont="1" applyFill="1" applyBorder="1" applyAlignment="1">
      <alignment horizontal="center" vertical="center"/>
    </xf>
    <xf numFmtId="0" fontId="14" fillId="4" borderId="11" xfId="0" applyFont="1" applyFill="1" applyBorder="1" applyAlignment="1">
      <alignment horizontal="center" vertical="center"/>
    </xf>
    <xf numFmtId="1" fontId="14" fillId="4" borderId="5" xfId="0" applyNumberFormat="1" applyFont="1" applyFill="1" applyBorder="1" applyAlignment="1">
      <alignment horizontal="center" vertical="center"/>
    </xf>
    <xf numFmtId="0" fontId="14" fillId="5" borderId="6" xfId="0" applyFont="1" applyFill="1" applyBorder="1" applyAlignment="1">
      <alignment horizontal="center" vertical="center"/>
    </xf>
    <xf numFmtId="0" fontId="14" fillId="6" borderId="6" xfId="0" applyFont="1" applyFill="1" applyBorder="1" applyAlignment="1">
      <alignment horizontal="center" vertical="center"/>
    </xf>
    <xf numFmtId="0" fontId="4" fillId="7" borderId="19" xfId="0" applyFont="1" applyFill="1" applyBorder="1" applyAlignment="1">
      <alignment horizontal="center" vertical="center"/>
    </xf>
    <xf numFmtId="0" fontId="2" fillId="2" borderId="12" xfId="0" applyFont="1" applyFill="1" applyBorder="1" applyAlignment="1">
      <alignment horizontal="center" vertical="center" textRotation="90"/>
    </xf>
    <xf numFmtId="0" fontId="2" fillId="2" borderId="21" xfId="0" applyFont="1" applyFill="1" applyBorder="1" applyAlignment="1">
      <alignment horizontal="center" vertical="center" textRotation="90"/>
    </xf>
    <xf numFmtId="0" fontId="2" fillId="13" borderId="13" xfId="0" applyFont="1" applyFill="1" applyBorder="1" applyAlignment="1">
      <alignment horizontal="center" vertical="center" textRotation="90"/>
    </xf>
    <xf numFmtId="0" fontId="0" fillId="0" borderId="0" xfId="0" applyAlignment="1">
      <alignment vertical="center"/>
    </xf>
    <xf numFmtId="0" fontId="2" fillId="4" borderId="22" xfId="0" applyFont="1" applyFill="1" applyBorder="1" applyAlignment="1">
      <alignment horizontal="center" vertical="center" textRotation="90"/>
    </xf>
    <xf numFmtId="0" fontId="2" fillId="0" borderId="22" xfId="0" applyFont="1" applyBorder="1" applyAlignment="1">
      <alignment horizontal="center" vertical="center" textRotation="90"/>
    </xf>
    <xf numFmtId="0" fontId="4" fillId="7" borderId="19" xfId="0" applyFont="1" applyFill="1" applyBorder="1" applyAlignment="1">
      <alignment horizontal="center" vertical="center" textRotation="90"/>
    </xf>
    <xf numFmtId="0" fontId="2" fillId="0" borderId="0" xfId="0" applyFont="1" applyAlignment="1">
      <alignment vertical="center"/>
    </xf>
    <xf numFmtId="0" fontId="2" fillId="0" borderId="0" xfId="0" applyFont="1" applyAlignment="1">
      <alignment horizontal="center" vertical="center"/>
    </xf>
    <xf numFmtId="0" fontId="5" fillId="0" borderId="0" xfId="0" applyFont="1"/>
    <xf numFmtId="20" fontId="0" fillId="8" borderId="7" xfId="0" applyNumberFormat="1" applyFill="1" applyBorder="1" applyAlignment="1">
      <alignment horizontal="center" vertical="center"/>
    </xf>
    <xf numFmtId="0" fontId="5" fillId="8" borderId="8" xfId="0" applyFont="1" applyFill="1" applyBorder="1" applyAlignment="1">
      <alignment vertical="center"/>
    </xf>
    <xf numFmtId="0" fontId="9" fillId="8" borderId="6" xfId="0" applyFont="1" applyFill="1" applyBorder="1" applyAlignment="1">
      <alignment vertical="center"/>
    </xf>
    <xf numFmtId="20" fontId="0" fillId="8" borderId="10" xfId="0" applyNumberFormat="1" applyFill="1" applyBorder="1" applyAlignment="1">
      <alignment horizontal="center" vertical="center"/>
    </xf>
    <xf numFmtId="0" fontId="5" fillId="8" borderId="9" xfId="0" applyFont="1" applyFill="1" applyBorder="1" applyAlignment="1">
      <alignment vertical="center"/>
    </xf>
    <xf numFmtId="20" fontId="0" fillId="9" borderId="10" xfId="0" applyNumberFormat="1" applyFill="1" applyBorder="1" applyAlignment="1">
      <alignment horizontal="center" vertical="center"/>
    </xf>
    <xf numFmtId="0" fontId="5" fillId="9" borderId="9" xfId="0" applyFont="1" applyFill="1" applyBorder="1" applyAlignment="1">
      <alignment vertical="center"/>
    </xf>
    <xf numFmtId="0" fontId="10" fillId="0" borderId="5" xfId="0" applyFon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16" fillId="9" borderId="6" xfId="0" applyFont="1" applyFill="1" applyBorder="1" applyAlignment="1">
      <alignment vertical="center" wrapText="1"/>
    </xf>
    <xf numFmtId="20" fontId="0" fillId="12" borderId="10" xfId="0" applyNumberFormat="1" applyFill="1" applyBorder="1" applyAlignment="1">
      <alignment horizontal="center" vertical="center"/>
    </xf>
    <xf numFmtId="0" fontId="5" fillId="12" borderId="9" xfId="0" applyFont="1" applyFill="1" applyBorder="1" applyAlignment="1">
      <alignment vertical="center"/>
    </xf>
    <xf numFmtId="0" fontId="17" fillId="12" borderId="6" xfId="0" applyFont="1" applyFill="1" applyBorder="1" applyAlignment="1">
      <alignment vertical="center" wrapText="1"/>
    </xf>
    <xf numFmtId="0" fontId="16" fillId="9" borderId="6" xfId="0" applyFont="1" applyFill="1" applyBorder="1" applyAlignment="1">
      <alignment vertical="center"/>
    </xf>
    <xf numFmtId="0" fontId="11" fillId="12" borderId="6" xfId="0" applyFont="1" applyFill="1" applyBorder="1" applyAlignment="1">
      <alignment vertical="center" wrapText="1"/>
    </xf>
    <xf numFmtId="0" fontId="5" fillId="0" borderId="9" xfId="0" applyFont="1" applyBorder="1" applyAlignment="1">
      <alignment vertical="center"/>
    </xf>
    <xf numFmtId="49" fontId="13" fillId="0" borderId="10" xfId="0" applyNumberFormat="1" applyFont="1" applyBorder="1" applyAlignment="1">
      <alignment horizontal="center" vertical="center"/>
    </xf>
    <xf numFmtId="0" fontId="13" fillId="0" borderId="5" xfId="0" applyFont="1" applyBorder="1" applyAlignment="1">
      <alignment horizontal="center" vertical="center"/>
    </xf>
    <xf numFmtId="0" fontId="11" fillId="9" borderId="6" xfId="0" applyFont="1" applyFill="1" applyBorder="1" applyAlignment="1">
      <alignment vertical="center" wrapText="1"/>
    </xf>
    <xf numFmtId="49" fontId="0" fillId="9" borderId="10" xfId="0" applyNumberFormat="1" applyFill="1" applyBorder="1" applyAlignment="1">
      <alignment horizontal="center" vertical="center"/>
    </xf>
    <xf numFmtId="0" fontId="5" fillId="9" borderId="9" xfId="0" applyFont="1" applyFill="1" applyBorder="1" applyAlignment="1">
      <alignment horizontal="left" vertical="center" wrapText="1"/>
    </xf>
    <xf numFmtId="0" fontId="0" fillId="0" borderId="5" xfId="0" applyBorder="1" applyAlignment="1">
      <alignment horizontal="center" vertical="center"/>
    </xf>
    <xf numFmtId="0" fontId="11" fillId="9" borderId="6" xfId="0" applyFont="1" applyFill="1" applyBorder="1" applyAlignment="1">
      <alignment vertical="center"/>
    </xf>
    <xf numFmtId="49" fontId="0" fillId="12" borderId="10" xfId="0" applyNumberFormat="1" applyFill="1" applyBorder="1" applyAlignment="1">
      <alignment horizontal="center" vertical="center"/>
    </xf>
    <xf numFmtId="0" fontId="5" fillId="12" borderId="9" xfId="0" applyFont="1" applyFill="1" applyBorder="1" applyAlignment="1">
      <alignment horizontal="left" vertical="center" wrapText="1"/>
    </xf>
    <xf numFmtId="0" fontId="10" fillId="0" borderId="6" xfId="0" applyFont="1" applyBorder="1" applyAlignment="1">
      <alignment horizontal="center" vertical="center"/>
    </xf>
    <xf numFmtId="49" fontId="0" fillId="9" borderId="12" xfId="0" applyNumberFormat="1" applyFill="1" applyBorder="1" applyAlignment="1">
      <alignment horizontal="center" vertical="center"/>
    </xf>
    <xf numFmtId="0" fontId="5" fillId="0" borderId="13" xfId="0" applyFont="1" applyBorder="1" applyAlignment="1">
      <alignment vertical="center"/>
    </xf>
    <xf numFmtId="0" fontId="10"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1" fillId="4" borderId="20" xfId="0" applyFont="1" applyFill="1" applyBorder="1" applyAlignment="1">
      <alignment horizontal="left" vertical="top" wrapText="1"/>
    </xf>
    <xf numFmtId="0" fontId="11" fillId="4" borderId="23" xfId="0" applyFont="1" applyFill="1" applyBorder="1" applyAlignment="1">
      <alignment horizontal="left" vertical="top" wrapText="1"/>
    </xf>
    <xf numFmtId="0" fontId="12" fillId="0" borderId="20" xfId="0" applyFont="1" applyBorder="1" applyAlignment="1">
      <alignment horizontal="left" vertical="top" wrapText="1"/>
    </xf>
    <xf numFmtId="0" fontId="12" fillId="0" borderId="2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zoomScale="80" zoomScaleNormal="80" workbookViewId="0">
      <selection activeCell="P14" sqref="P14"/>
    </sheetView>
  </sheetViews>
  <sheetFormatPr defaultRowHeight="15" x14ac:dyDescent="0.25"/>
  <cols>
    <col min="1" max="1" width="8.28515625" customWidth="1"/>
    <col min="2" max="2" width="8.5703125" style="1" bestFit="1" customWidth="1"/>
    <col min="3" max="3" width="3.85546875" style="85" bestFit="1" customWidth="1"/>
    <col min="4" max="4" width="3.85546875" style="85" customWidth="1"/>
    <col min="5" max="7" width="3.7109375" style="85" bestFit="1" customWidth="1"/>
    <col min="8" max="8" width="9.42578125" style="85" customWidth="1"/>
    <col min="9" max="9" width="8.7109375" style="85" customWidth="1"/>
    <col min="10" max="10" width="4.42578125" style="85" bestFit="1" customWidth="1"/>
    <col min="11" max="11" width="4.140625" style="85" bestFit="1" customWidth="1"/>
    <col min="12" max="12" width="4.42578125" style="85" bestFit="1" customWidth="1"/>
    <col min="13" max="13" width="5.5703125" style="89" customWidth="1"/>
    <col min="14" max="14" width="5.5703125" style="90" customWidth="1"/>
    <col min="15" max="15" width="3.7109375" style="71" bestFit="1" customWidth="1"/>
    <col min="16" max="16" width="56.42578125" style="91" customWidth="1"/>
  </cols>
  <sheetData>
    <row r="1" spans="1:16" s="14" customFormat="1" ht="90" thickBot="1" x14ac:dyDescent="0.3">
      <c r="A1"/>
      <c r="B1" s="1"/>
      <c r="C1" s="2" t="s">
        <v>0</v>
      </c>
      <c r="D1" s="3" t="s">
        <v>1</v>
      </c>
      <c r="E1" s="3" t="s">
        <v>2</v>
      </c>
      <c r="F1" s="3" t="s">
        <v>3</v>
      </c>
      <c r="G1" s="4" t="s">
        <v>4</v>
      </c>
      <c r="H1" s="5" t="s">
        <v>5</v>
      </c>
      <c r="I1" s="6" t="s">
        <v>6</v>
      </c>
      <c r="J1" s="7" t="s">
        <v>7</v>
      </c>
      <c r="K1" s="8" t="s">
        <v>8</v>
      </c>
      <c r="L1" s="9" t="s">
        <v>9</v>
      </c>
      <c r="M1" s="10" t="s">
        <v>10</v>
      </c>
      <c r="N1" s="11" t="s">
        <v>11</v>
      </c>
      <c r="O1" s="12" t="s">
        <v>12</v>
      </c>
      <c r="P1" s="13" t="s">
        <v>13</v>
      </c>
    </row>
    <row r="2" spans="1:16" x14ac:dyDescent="0.25">
      <c r="A2" s="92">
        <v>0.375</v>
      </c>
      <c r="B2" s="93" t="s">
        <v>14</v>
      </c>
      <c r="C2" s="17" t="s">
        <v>15</v>
      </c>
      <c r="D2" s="18" t="s">
        <v>15</v>
      </c>
      <c r="E2" s="18" t="s">
        <v>15</v>
      </c>
      <c r="F2" s="18" t="s">
        <v>15</v>
      </c>
      <c r="G2" s="19" t="s">
        <v>15</v>
      </c>
      <c r="H2" s="20" t="s">
        <v>15</v>
      </c>
      <c r="I2" s="21" t="s">
        <v>15</v>
      </c>
      <c r="J2" s="22" t="s">
        <v>15</v>
      </c>
      <c r="K2" s="23" t="s">
        <v>15</v>
      </c>
      <c r="L2" s="24" t="s">
        <v>15</v>
      </c>
      <c r="M2" s="25" t="s">
        <v>15</v>
      </c>
      <c r="N2" s="25" t="s">
        <v>15</v>
      </c>
      <c r="O2" s="26" t="s">
        <v>15</v>
      </c>
      <c r="P2" s="94" t="s">
        <v>16</v>
      </c>
    </row>
    <row r="3" spans="1:16" x14ac:dyDescent="0.25">
      <c r="A3" s="95">
        <v>0.39583333333333331</v>
      </c>
      <c r="B3" s="96" t="s">
        <v>17</v>
      </c>
      <c r="C3" s="17" t="s">
        <v>15</v>
      </c>
      <c r="D3" s="18" t="s">
        <v>15</v>
      </c>
      <c r="E3" s="18" t="s">
        <v>15</v>
      </c>
      <c r="F3" s="18" t="s">
        <v>15</v>
      </c>
      <c r="G3" s="19" t="s">
        <v>15</v>
      </c>
      <c r="H3" s="20" t="s">
        <v>15</v>
      </c>
      <c r="I3" s="21" t="s">
        <v>15</v>
      </c>
      <c r="J3" s="22" t="s">
        <v>15</v>
      </c>
      <c r="K3" s="23" t="s">
        <v>15</v>
      </c>
      <c r="L3" s="24" t="s">
        <v>15</v>
      </c>
      <c r="M3" s="25" t="s">
        <v>15</v>
      </c>
      <c r="N3" s="25" t="s">
        <v>15</v>
      </c>
      <c r="O3" s="26" t="s">
        <v>15</v>
      </c>
      <c r="P3" s="94" t="s">
        <v>16</v>
      </c>
    </row>
    <row r="4" spans="1:16" ht="28.5" customHeight="1" x14ac:dyDescent="0.25">
      <c r="A4" s="97">
        <v>0.41666666666666669</v>
      </c>
      <c r="B4" s="98" t="s">
        <v>18</v>
      </c>
      <c r="C4" s="99">
        <v>2</v>
      </c>
      <c r="D4" s="100">
        <v>0</v>
      </c>
      <c r="E4" s="100">
        <v>1</v>
      </c>
      <c r="F4" s="100">
        <v>0</v>
      </c>
      <c r="G4" s="101">
        <v>1</v>
      </c>
      <c r="H4" s="36">
        <v>3867</v>
      </c>
      <c r="I4" s="37">
        <v>3873</v>
      </c>
      <c r="J4" s="38">
        <f t="shared" ref="J4" si="0">I4-H4+1</f>
        <v>7</v>
      </c>
      <c r="K4" s="39">
        <v>0</v>
      </c>
      <c r="L4" s="40">
        <f t="shared" ref="L4:L21" si="1">J4-K4</f>
        <v>7</v>
      </c>
      <c r="M4" s="41">
        <v>7</v>
      </c>
      <c r="N4" s="42">
        <v>3</v>
      </c>
      <c r="O4" s="43">
        <f>M4-SUM(C4:G4,N4)</f>
        <v>0</v>
      </c>
      <c r="P4" s="102" t="s">
        <v>41</v>
      </c>
    </row>
    <row r="5" spans="1:16" ht="28.5" customHeight="1" x14ac:dyDescent="0.25">
      <c r="A5" s="103">
        <v>0.41666666666666669</v>
      </c>
      <c r="B5" s="104" t="s">
        <v>19</v>
      </c>
      <c r="C5" s="47" t="s">
        <v>15</v>
      </c>
      <c r="D5" s="48" t="s">
        <v>15</v>
      </c>
      <c r="E5" s="48" t="s">
        <v>15</v>
      </c>
      <c r="F5" s="48" t="s">
        <v>15</v>
      </c>
      <c r="G5" s="49" t="s">
        <v>15</v>
      </c>
      <c r="H5" s="50">
        <v>3874</v>
      </c>
      <c r="I5" s="51">
        <v>3876</v>
      </c>
      <c r="J5" s="38">
        <f>I5-H5+1+1</f>
        <v>4</v>
      </c>
      <c r="K5" s="52">
        <f>J5</f>
        <v>4</v>
      </c>
      <c r="L5" s="40">
        <f t="shared" si="1"/>
        <v>0</v>
      </c>
      <c r="M5" s="53" t="s">
        <v>15</v>
      </c>
      <c r="N5" s="53" t="s">
        <v>15</v>
      </c>
      <c r="O5" s="43" t="s">
        <v>15</v>
      </c>
      <c r="P5" s="105" t="s">
        <v>42</v>
      </c>
    </row>
    <row r="6" spans="1:16" ht="28.5" customHeight="1" x14ac:dyDescent="0.25">
      <c r="A6" s="97">
        <v>0.4375</v>
      </c>
      <c r="B6" s="98" t="s">
        <v>20</v>
      </c>
      <c r="C6" s="99">
        <v>4</v>
      </c>
      <c r="D6" s="100">
        <v>0</v>
      </c>
      <c r="E6" s="100">
        <v>0</v>
      </c>
      <c r="F6" s="100">
        <v>0</v>
      </c>
      <c r="G6" s="101">
        <v>0</v>
      </c>
      <c r="H6" s="36">
        <v>3878</v>
      </c>
      <c r="I6" s="37">
        <v>3881</v>
      </c>
      <c r="J6" s="38">
        <f>I6-H6+1</f>
        <v>4</v>
      </c>
      <c r="K6" s="39">
        <v>0</v>
      </c>
      <c r="L6" s="40">
        <f t="shared" si="1"/>
        <v>4</v>
      </c>
      <c r="M6" s="41">
        <v>4</v>
      </c>
      <c r="N6" s="42">
        <v>0</v>
      </c>
      <c r="O6" s="43">
        <f>M6-SUM(C6:G6,N6)</f>
        <v>0</v>
      </c>
      <c r="P6" s="106" t="s">
        <v>43</v>
      </c>
    </row>
    <row r="7" spans="1:16" ht="28.5" customHeight="1" x14ac:dyDescent="0.25">
      <c r="A7" s="103">
        <v>0.4375</v>
      </c>
      <c r="B7" s="104" t="s">
        <v>21</v>
      </c>
      <c r="C7" s="47" t="s">
        <v>15</v>
      </c>
      <c r="D7" s="48" t="s">
        <v>15</v>
      </c>
      <c r="E7" s="48" t="s">
        <v>15</v>
      </c>
      <c r="F7" s="48" t="s">
        <v>15</v>
      </c>
      <c r="G7" s="49" t="s">
        <v>15</v>
      </c>
      <c r="H7" s="50">
        <v>3877</v>
      </c>
      <c r="I7" s="51">
        <v>3877</v>
      </c>
      <c r="J7" s="38">
        <f t="shared" ref="J7:J20" si="2">I7-H7+1</f>
        <v>1</v>
      </c>
      <c r="K7" s="52">
        <f>J7</f>
        <v>1</v>
      </c>
      <c r="L7" s="40">
        <f t="shared" si="1"/>
        <v>0</v>
      </c>
      <c r="M7" s="53" t="s">
        <v>15</v>
      </c>
      <c r="N7" s="53" t="s">
        <v>15</v>
      </c>
      <c r="O7" s="43" t="s">
        <v>15</v>
      </c>
      <c r="P7" s="107" t="s">
        <v>44</v>
      </c>
    </row>
    <row r="8" spans="1:16" ht="28.5" customHeight="1" x14ac:dyDescent="0.25">
      <c r="A8" s="97">
        <v>0.45833333333333331</v>
      </c>
      <c r="B8" s="108" t="s">
        <v>22</v>
      </c>
      <c r="C8" s="99">
        <v>2</v>
      </c>
      <c r="D8" s="100">
        <v>0</v>
      </c>
      <c r="E8" s="100">
        <v>0</v>
      </c>
      <c r="F8" s="100">
        <v>0</v>
      </c>
      <c r="G8" s="101">
        <v>0</v>
      </c>
      <c r="H8" s="36">
        <v>3883</v>
      </c>
      <c r="I8" s="37">
        <v>3887</v>
      </c>
      <c r="J8" s="38">
        <f t="shared" si="2"/>
        <v>5</v>
      </c>
      <c r="K8" s="39">
        <v>0</v>
      </c>
      <c r="L8" s="40">
        <f t="shared" si="1"/>
        <v>5</v>
      </c>
      <c r="M8" s="41">
        <v>5</v>
      </c>
      <c r="N8" s="42">
        <v>3</v>
      </c>
      <c r="O8" s="43">
        <f t="shared" ref="O8:O14" si="3">M8-SUM(C8:G8,N8)</f>
        <v>0</v>
      </c>
      <c r="P8" s="106" t="s">
        <v>45</v>
      </c>
    </row>
    <row r="9" spans="1:16" ht="28.5" customHeight="1" x14ac:dyDescent="0.25">
      <c r="A9" s="109" t="s">
        <v>23</v>
      </c>
      <c r="B9" s="98" t="s">
        <v>24</v>
      </c>
      <c r="C9" s="110">
        <v>0</v>
      </c>
      <c r="D9" s="100">
        <v>2</v>
      </c>
      <c r="E9" s="100">
        <v>0</v>
      </c>
      <c r="F9" s="100">
        <v>0</v>
      </c>
      <c r="G9" s="101">
        <v>0</v>
      </c>
      <c r="H9" s="36">
        <v>3888</v>
      </c>
      <c r="I9" s="37">
        <v>3891</v>
      </c>
      <c r="J9" s="38">
        <f t="shared" si="2"/>
        <v>4</v>
      </c>
      <c r="K9" s="39">
        <v>1</v>
      </c>
      <c r="L9" s="40">
        <f>J9-K9</f>
        <v>3</v>
      </c>
      <c r="M9" s="41">
        <v>3</v>
      </c>
      <c r="N9" s="42">
        <v>1</v>
      </c>
      <c r="O9" s="43">
        <f t="shared" si="3"/>
        <v>0</v>
      </c>
      <c r="P9" s="111" t="s">
        <v>46</v>
      </c>
    </row>
    <row r="10" spans="1:16" ht="28.5" customHeight="1" x14ac:dyDescent="0.25">
      <c r="A10" s="109" t="s">
        <v>25</v>
      </c>
      <c r="B10" s="98" t="s">
        <v>19</v>
      </c>
      <c r="C10" s="99">
        <v>2</v>
      </c>
      <c r="D10" s="100">
        <v>0</v>
      </c>
      <c r="E10" s="100">
        <v>0</v>
      </c>
      <c r="F10" s="100">
        <v>0</v>
      </c>
      <c r="G10" s="101">
        <v>0</v>
      </c>
      <c r="H10" s="36">
        <v>3892</v>
      </c>
      <c r="I10" s="37">
        <v>3897</v>
      </c>
      <c r="J10" s="38">
        <f t="shared" si="2"/>
        <v>6</v>
      </c>
      <c r="K10" s="39">
        <v>0</v>
      </c>
      <c r="L10" s="40">
        <f t="shared" si="1"/>
        <v>6</v>
      </c>
      <c r="M10" s="41">
        <v>6</v>
      </c>
      <c r="N10" s="42">
        <v>4</v>
      </c>
      <c r="O10" s="43">
        <f t="shared" si="3"/>
        <v>0</v>
      </c>
      <c r="P10" s="102" t="s">
        <v>47</v>
      </c>
    </row>
    <row r="11" spans="1:16" ht="28.5" customHeight="1" x14ac:dyDescent="0.25">
      <c r="A11" s="112" t="s">
        <v>26</v>
      </c>
      <c r="B11" s="113" t="s">
        <v>20</v>
      </c>
      <c r="C11" s="99">
        <v>2</v>
      </c>
      <c r="D11" s="100">
        <v>0</v>
      </c>
      <c r="E11" s="100">
        <v>0</v>
      </c>
      <c r="F11" s="100">
        <v>0</v>
      </c>
      <c r="G11" s="101">
        <v>0</v>
      </c>
      <c r="H11" s="36">
        <v>3898</v>
      </c>
      <c r="I11" s="37">
        <v>3900</v>
      </c>
      <c r="J11" s="38">
        <f t="shared" si="2"/>
        <v>3</v>
      </c>
      <c r="K11" s="39">
        <v>0</v>
      </c>
      <c r="L11" s="40">
        <f t="shared" si="1"/>
        <v>3</v>
      </c>
      <c r="M11" s="41">
        <v>3</v>
      </c>
      <c r="N11" s="42">
        <v>1</v>
      </c>
      <c r="O11" s="43">
        <f t="shared" si="3"/>
        <v>0</v>
      </c>
      <c r="P11" s="102" t="s">
        <v>48</v>
      </c>
    </row>
    <row r="12" spans="1:16" ht="28.5" customHeight="1" x14ac:dyDescent="0.25">
      <c r="A12" s="112" t="s">
        <v>27</v>
      </c>
      <c r="B12" s="113" t="s">
        <v>28</v>
      </c>
      <c r="C12" s="99">
        <v>8</v>
      </c>
      <c r="D12" s="100">
        <v>0</v>
      </c>
      <c r="E12" s="100">
        <v>2</v>
      </c>
      <c r="F12" s="100">
        <v>0</v>
      </c>
      <c r="G12" s="101">
        <v>0</v>
      </c>
      <c r="H12" s="36">
        <v>3901</v>
      </c>
      <c r="I12" s="37">
        <v>3913</v>
      </c>
      <c r="J12" s="38">
        <f t="shared" si="2"/>
        <v>13</v>
      </c>
      <c r="K12" s="39">
        <v>1</v>
      </c>
      <c r="L12" s="40">
        <f t="shared" si="1"/>
        <v>12</v>
      </c>
      <c r="M12" s="41">
        <v>12</v>
      </c>
      <c r="N12" s="42">
        <v>2</v>
      </c>
      <c r="O12" s="43">
        <f t="shared" si="3"/>
        <v>0</v>
      </c>
      <c r="P12" s="102" t="s">
        <v>48</v>
      </c>
    </row>
    <row r="13" spans="1:16" ht="28.5" customHeight="1" x14ac:dyDescent="0.25">
      <c r="A13" s="112" t="s">
        <v>29</v>
      </c>
      <c r="B13" s="113" t="s">
        <v>21</v>
      </c>
      <c r="C13" s="114">
        <v>0</v>
      </c>
      <c r="D13" s="100">
        <v>3</v>
      </c>
      <c r="E13" s="100">
        <v>0</v>
      </c>
      <c r="F13" s="100">
        <v>0</v>
      </c>
      <c r="G13" s="101">
        <v>0</v>
      </c>
      <c r="H13" s="36">
        <v>3914</v>
      </c>
      <c r="I13" s="37">
        <v>3920</v>
      </c>
      <c r="J13" s="38">
        <f t="shared" si="2"/>
        <v>7</v>
      </c>
      <c r="K13" s="39">
        <v>0</v>
      </c>
      <c r="L13" s="40">
        <f t="shared" si="1"/>
        <v>7</v>
      </c>
      <c r="M13" s="41">
        <v>7</v>
      </c>
      <c r="N13" s="42">
        <v>4</v>
      </c>
      <c r="O13" s="43">
        <f t="shared" si="3"/>
        <v>0</v>
      </c>
      <c r="P13" s="115"/>
    </row>
    <row r="14" spans="1:16" ht="28.5" customHeight="1" x14ac:dyDescent="0.25">
      <c r="A14" s="112" t="s">
        <v>30</v>
      </c>
      <c r="B14" s="113" t="s">
        <v>31</v>
      </c>
      <c r="C14" s="110">
        <v>0</v>
      </c>
      <c r="D14" s="100">
        <v>4</v>
      </c>
      <c r="E14" s="100">
        <v>0</v>
      </c>
      <c r="F14" s="100">
        <v>0</v>
      </c>
      <c r="G14" s="101">
        <v>0</v>
      </c>
      <c r="H14" s="36">
        <v>3921</v>
      </c>
      <c r="I14" s="37">
        <v>3934</v>
      </c>
      <c r="J14" s="38">
        <f t="shared" si="2"/>
        <v>14</v>
      </c>
      <c r="K14" s="39">
        <v>1</v>
      </c>
      <c r="L14" s="40">
        <f t="shared" si="1"/>
        <v>13</v>
      </c>
      <c r="M14" s="41">
        <v>13</v>
      </c>
      <c r="N14" s="42">
        <v>9</v>
      </c>
      <c r="O14" s="43">
        <f t="shared" si="3"/>
        <v>0</v>
      </c>
      <c r="P14" s="102" t="s">
        <v>55</v>
      </c>
    </row>
    <row r="15" spans="1:16" ht="28.5" customHeight="1" x14ac:dyDescent="0.25">
      <c r="A15" s="116" t="s">
        <v>30</v>
      </c>
      <c r="B15" s="117" t="s">
        <v>22</v>
      </c>
      <c r="C15" s="47" t="s">
        <v>15</v>
      </c>
      <c r="D15" s="48" t="s">
        <v>15</v>
      </c>
      <c r="E15" s="48" t="s">
        <v>15</v>
      </c>
      <c r="F15" s="48" t="s">
        <v>15</v>
      </c>
      <c r="G15" s="49" t="s">
        <v>15</v>
      </c>
      <c r="H15" s="50">
        <v>3935</v>
      </c>
      <c r="I15" s="51">
        <v>3935</v>
      </c>
      <c r="J15" s="38">
        <f t="shared" si="2"/>
        <v>1</v>
      </c>
      <c r="K15" s="52">
        <f>J15</f>
        <v>1</v>
      </c>
      <c r="L15" s="40">
        <f t="shared" si="1"/>
        <v>0</v>
      </c>
      <c r="M15" s="53" t="s">
        <v>15</v>
      </c>
      <c r="N15" s="53" t="s">
        <v>15</v>
      </c>
      <c r="O15" s="43" t="s">
        <v>15</v>
      </c>
      <c r="P15" s="107" t="s">
        <v>49</v>
      </c>
    </row>
    <row r="16" spans="1:16" ht="28.5" customHeight="1" x14ac:dyDescent="0.25">
      <c r="A16" s="112" t="s">
        <v>32</v>
      </c>
      <c r="B16" s="113" t="s">
        <v>24</v>
      </c>
      <c r="C16" s="114">
        <v>0</v>
      </c>
      <c r="D16" s="100">
        <v>1</v>
      </c>
      <c r="E16" s="118">
        <v>3</v>
      </c>
      <c r="F16" s="100">
        <v>0</v>
      </c>
      <c r="G16" s="101">
        <v>0</v>
      </c>
      <c r="H16" s="36">
        <v>3936</v>
      </c>
      <c r="I16" s="37">
        <v>3939</v>
      </c>
      <c r="J16" s="38">
        <f t="shared" si="2"/>
        <v>4</v>
      </c>
      <c r="K16" s="39">
        <v>0</v>
      </c>
      <c r="L16" s="40">
        <f t="shared" si="1"/>
        <v>4</v>
      </c>
      <c r="M16" s="41">
        <v>4</v>
      </c>
      <c r="N16" s="42">
        <v>0</v>
      </c>
      <c r="O16" s="43">
        <f>M16-SUM(C16:G16,N16)</f>
        <v>0</v>
      </c>
      <c r="P16" s="102" t="s">
        <v>50</v>
      </c>
    </row>
    <row r="17" spans="1:16" ht="28.5" customHeight="1" x14ac:dyDescent="0.25">
      <c r="A17" s="112" t="s">
        <v>33</v>
      </c>
      <c r="B17" s="113" t="s">
        <v>28</v>
      </c>
      <c r="C17" s="110">
        <v>0</v>
      </c>
      <c r="D17" s="100">
        <v>1</v>
      </c>
      <c r="E17" s="100">
        <v>0</v>
      </c>
      <c r="F17" s="100">
        <v>0</v>
      </c>
      <c r="G17" s="101">
        <v>0</v>
      </c>
      <c r="H17" s="36">
        <v>3940</v>
      </c>
      <c r="I17" s="37">
        <v>3943</v>
      </c>
      <c r="J17" s="38">
        <f t="shared" si="2"/>
        <v>4</v>
      </c>
      <c r="K17" s="39">
        <v>0</v>
      </c>
      <c r="L17" s="40">
        <f t="shared" si="1"/>
        <v>4</v>
      </c>
      <c r="M17" s="41">
        <v>4</v>
      </c>
      <c r="N17" s="42">
        <v>3</v>
      </c>
      <c r="O17" s="43">
        <f>M17-SUM(C17:G17,N17)</f>
        <v>0</v>
      </c>
      <c r="P17" s="111"/>
    </row>
    <row r="18" spans="1:16" ht="28.5" customHeight="1" x14ac:dyDescent="0.25">
      <c r="A18" s="112" t="s">
        <v>34</v>
      </c>
      <c r="B18" s="113" t="s">
        <v>31</v>
      </c>
      <c r="C18" s="114">
        <v>0</v>
      </c>
      <c r="D18" s="100">
        <v>3</v>
      </c>
      <c r="E18" s="100">
        <v>0</v>
      </c>
      <c r="F18" s="100">
        <v>0</v>
      </c>
      <c r="G18" s="101">
        <v>0</v>
      </c>
      <c r="H18" s="36">
        <v>3944</v>
      </c>
      <c r="I18" s="37">
        <v>3958</v>
      </c>
      <c r="J18" s="38">
        <f t="shared" si="2"/>
        <v>15</v>
      </c>
      <c r="K18" s="39">
        <v>0</v>
      </c>
      <c r="L18" s="40">
        <f t="shared" si="1"/>
        <v>15</v>
      </c>
      <c r="M18" s="41">
        <v>15</v>
      </c>
      <c r="N18" s="42">
        <v>12</v>
      </c>
      <c r="O18" s="43">
        <f>M18-SUM(C18:G18,N18)</f>
        <v>0</v>
      </c>
      <c r="P18" s="102" t="s">
        <v>54</v>
      </c>
    </row>
    <row r="19" spans="1:16" ht="28.5" customHeight="1" x14ac:dyDescent="0.25">
      <c r="A19" s="116" t="s">
        <v>35</v>
      </c>
      <c r="B19" s="117" t="s">
        <v>24</v>
      </c>
      <c r="C19" s="47" t="s">
        <v>15</v>
      </c>
      <c r="D19" s="48" t="s">
        <v>15</v>
      </c>
      <c r="E19" s="48" t="s">
        <v>15</v>
      </c>
      <c r="F19" s="48" t="s">
        <v>15</v>
      </c>
      <c r="G19" s="49" t="s">
        <v>15</v>
      </c>
      <c r="H19" s="50">
        <v>3962</v>
      </c>
      <c r="I19" s="51">
        <v>3963</v>
      </c>
      <c r="J19" s="38">
        <f t="shared" si="2"/>
        <v>2</v>
      </c>
      <c r="K19" s="52">
        <f>J19</f>
        <v>2</v>
      </c>
      <c r="L19" s="40">
        <f t="shared" si="1"/>
        <v>0</v>
      </c>
      <c r="M19" s="53" t="s">
        <v>15</v>
      </c>
      <c r="N19" s="53" t="s">
        <v>15</v>
      </c>
      <c r="O19" s="43" t="s">
        <v>15</v>
      </c>
      <c r="P19" s="107" t="s">
        <v>51</v>
      </c>
    </row>
    <row r="20" spans="1:16" ht="28.5" customHeight="1" thickBot="1" x14ac:dyDescent="0.3">
      <c r="A20" s="119" t="s">
        <v>35</v>
      </c>
      <c r="B20" s="120" t="s">
        <v>21</v>
      </c>
      <c r="C20" s="121">
        <v>3</v>
      </c>
      <c r="D20" s="122">
        <v>0</v>
      </c>
      <c r="E20" s="122">
        <v>0</v>
      </c>
      <c r="F20" s="122">
        <v>0</v>
      </c>
      <c r="G20" s="123">
        <v>0</v>
      </c>
      <c r="H20" s="70">
        <v>3959</v>
      </c>
      <c r="I20" s="37">
        <v>3961</v>
      </c>
      <c r="J20" s="38">
        <f t="shared" si="2"/>
        <v>3</v>
      </c>
      <c r="K20" s="39">
        <v>0</v>
      </c>
      <c r="L20" s="40">
        <f t="shared" si="1"/>
        <v>3</v>
      </c>
      <c r="M20" s="41">
        <v>3</v>
      </c>
      <c r="N20" s="42">
        <v>0</v>
      </c>
      <c r="O20" s="43">
        <f>M20-SUM(C20:G20,N20)</f>
        <v>0</v>
      </c>
      <c r="P20" s="106" t="s">
        <v>52</v>
      </c>
    </row>
    <row r="21" spans="1:16" s="71" customFormat="1" ht="30.75" customHeight="1" x14ac:dyDescent="0.25">
      <c r="B21" s="72"/>
      <c r="C21" s="73">
        <f>SUM(C2:C20)</f>
        <v>23</v>
      </c>
      <c r="D21" s="74">
        <f>SUM(D2:D20)</f>
        <v>14</v>
      </c>
      <c r="E21" s="74">
        <f>SUM(E2:E20)</f>
        <v>6</v>
      </c>
      <c r="F21" s="74">
        <f>SUM(F2:F20)</f>
        <v>0</v>
      </c>
      <c r="G21" s="74">
        <f>SUM(G2:G20)</f>
        <v>1</v>
      </c>
      <c r="H21" s="75">
        <f>SUM(C21:G21)</f>
        <v>44</v>
      </c>
      <c r="J21" s="76">
        <f>SUM(J2:J20)</f>
        <v>97</v>
      </c>
      <c r="K21" s="77">
        <f>SUM(K2:K20)</f>
        <v>11</v>
      </c>
      <c r="L21" s="78">
        <f t="shared" si="1"/>
        <v>86</v>
      </c>
      <c r="M21" s="79">
        <f>SUM(M2:M20)</f>
        <v>86</v>
      </c>
      <c r="N21" s="80">
        <f>SUM(N2:N20)</f>
        <v>42</v>
      </c>
      <c r="O21" s="81">
        <f>SUM(O2:O20)</f>
        <v>0</v>
      </c>
      <c r="P21" s="124" t="s">
        <v>53</v>
      </c>
    </row>
    <row r="22" spans="1:16" ht="156.75" customHeight="1" thickBot="1" x14ac:dyDescent="0.3">
      <c r="C22" s="82" t="s">
        <v>0</v>
      </c>
      <c r="D22" s="83" t="s">
        <v>1</v>
      </c>
      <c r="E22" s="83" t="s">
        <v>2</v>
      </c>
      <c r="F22" s="83" t="s">
        <v>36</v>
      </c>
      <c r="G22" s="83" t="s">
        <v>4</v>
      </c>
      <c r="H22" s="84" t="s">
        <v>37</v>
      </c>
      <c r="J22" s="86" t="s">
        <v>38</v>
      </c>
      <c r="K22" s="87" t="s">
        <v>39</v>
      </c>
      <c r="L22" s="9" t="s">
        <v>9</v>
      </c>
      <c r="M22" s="10" t="s">
        <v>40</v>
      </c>
      <c r="N22" s="11" t="s">
        <v>11</v>
      </c>
      <c r="O22" s="88" t="s">
        <v>12</v>
      </c>
      <c r="P22" s="125"/>
    </row>
  </sheetData>
  <mergeCells count="1">
    <mergeCell ref="P21:P22"/>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M12" sqref="M12"/>
    </sheetView>
  </sheetViews>
  <sheetFormatPr defaultRowHeight="15" x14ac:dyDescent="0.25"/>
  <cols>
    <col min="1" max="1" width="8.28515625" customWidth="1"/>
    <col min="2" max="2" width="8.5703125" style="1" bestFit="1" customWidth="1"/>
    <col min="3" max="3" width="3.85546875" style="85" bestFit="1" customWidth="1"/>
    <col min="4" max="4" width="3.85546875" style="85" customWidth="1"/>
    <col min="5" max="7" width="3.7109375" style="85" bestFit="1" customWidth="1"/>
    <col min="8" max="8" width="9.42578125" style="85" customWidth="1"/>
    <col min="9" max="9" width="8.7109375" style="85" customWidth="1"/>
    <col min="10" max="10" width="4.42578125" style="85" bestFit="1" customWidth="1"/>
    <col min="11" max="11" width="4.140625" style="85" bestFit="1" customWidth="1"/>
    <col min="12" max="12" width="4.42578125" style="85" bestFit="1" customWidth="1"/>
    <col min="13" max="13" width="5.5703125" style="89" customWidth="1"/>
    <col min="14" max="14" width="5.5703125" style="90" customWidth="1"/>
    <col min="15" max="15" width="3.7109375" style="71" bestFit="1" customWidth="1"/>
    <col min="16" max="16" width="44.42578125" style="91" bestFit="1" customWidth="1"/>
  </cols>
  <sheetData>
    <row r="1" spans="1:16" s="14" customFormat="1" ht="90" thickBot="1" x14ac:dyDescent="0.3">
      <c r="A1"/>
      <c r="B1" s="1"/>
      <c r="C1" s="2" t="s">
        <v>0</v>
      </c>
      <c r="D1" s="3" t="s">
        <v>1</v>
      </c>
      <c r="E1" s="3" t="s">
        <v>2</v>
      </c>
      <c r="F1" s="3" t="s">
        <v>3</v>
      </c>
      <c r="G1" s="4" t="s">
        <v>4</v>
      </c>
      <c r="H1" s="5" t="s">
        <v>5</v>
      </c>
      <c r="I1" s="6" t="s">
        <v>6</v>
      </c>
      <c r="J1" s="7" t="s">
        <v>7</v>
      </c>
      <c r="K1" s="8" t="s">
        <v>8</v>
      </c>
      <c r="L1" s="9" t="s">
        <v>9</v>
      </c>
      <c r="M1" s="10" t="s">
        <v>10</v>
      </c>
      <c r="N1" s="11" t="s">
        <v>11</v>
      </c>
      <c r="O1" s="12" t="s">
        <v>12</v>
      </c>
      <c r="P1" s="13" t="s">
        <v>13</v>
      </c>
    </row>
    <row r="2" spans="1:16" x14ac:dyDescent="0.25">
      <c r="A2" s="15">
        <v>0.375</v>
      </c>
      <c r="B2" s="16" t="s">
        <v>14</v>
      </c>
      <c r="C2" s="17" t="s">
        <v>15</v>
      </c>
      <c r="D2" s="18" t="s">
        <v>15</v>
      </c>
      <c r="E2" s="18" t="s">
        <v>15</v>
      </c>
      <c r="F2" s="18" t="s">
        <v>15</v>
      </c>
      <c r="G2" s="19" t="s">
        <v>15</v>
      </c>
      <c r="H2" s="20" t="s">
        <v>15</v>
      </c>
      <c r="I2" s="21" t="s">
        <v>15</v>
      </c>
      <c r="J2" s="22" t="s">
        <v>15</v>
      </c>
      <c r="K2" s="23" t="s">
        <v>15</v>
      </c>
      <c r="L2" s="24" t="s">
        <v>15</v>
      </c>
      <c r="M2" s="25" t="s">
        <v>15</v>
      </c>
      <c r="N2" s="25" t="s">
        <v>15</v>
      </c>
      <c r="O2" s="26" t="s">
        <v>15</v>
      </c>
      <c r="P2" s="27" t="s">
        <v>16</v>
      </c>
    </row>
    <row r="3" spans="1:16" x14ac:dyDescent="0.25">
      <c r="A3" s="28">
        <v>0.39583333333333331</v>
      </c>
      <c r="B3" s="29" t="s">
        <v>17</v>
      </c>
      <c r="C3" s="17" t="s">
        <v>15</v>
      </c>
      <c r="D3" s="18" t="s">
        <v>15</v>
      </c>
      <c r="E3" s="18" t="s">
        <v>15</v>
      </c>
      <c r="F3" s="18" t="s">
        <v>15</v>
      </c>
      <c r="G3" s="19" t="s">
        <v>15</v>
      </c>
      <c r="H3" s="20" t="s">
        <v>15</v>
      </c>
      <c r="I3" s="21" t="s">
        <v>15</v>
      </c>
      <c r="J3" s="22" t="s">
        <v>15</v>
      </c>
      <c r="K3" s="23" t="s">
        <v>15</v>
      </c>
      <c r="L3" s="24" t="s">
        <v>15</v>
      </c>
      <c r="M3" s="25" t="s">
        <v>15</v>
      </c>
      <c r="N3" s="25" t="s">
        <v>15</v>
      </c>
      <c r="O3" s="26" t="s">
        <v>15</v>
      </c>
      <c r="P3" s="30" t="s">
        <v>16</v>
      </c>
    </row>
    <row r="4" spans="1:16" x14ac:dyDescent="0.25">
      <c r="A4" s="31">
        <v>0.41666666666666669</v>
      </c>
      <c r="B4" s="32" t="s">
        <v>18</v>
      </c>
      <c r="C4" s="33"/>
      <c r="D4" s="34"/>
      <c r="E4" s="34"/>
      <c r="F4" s="34"/>
      <c r="G4" s="35"/>
      <c r="H4" s="36"/>
      <c r="I4" s="37"/>
      <c r="J4" s="38">
        <f t="shared" ref="J4" si="0">I4-H4+1</f>
        <v>1</v>
      </c>
      <c r="K4" s="39"/>
      <c r="L4" s="40">
        <f t="shared" ref="L4:L21" si="1">J4-K4</f>
        <v>1</v>
      </c>
      <c r="M4" s="41"/>
      <c r="N4" s="42"/>
      <c r="O4" s="43">
        <f>M4-SUM(C4:G4,N4)</f>
        <v>0</v>
      </c>
      <c r="P4" s="44"/>
    </row>
    <row r="5" spans="1:16" x14ac:dyDescent="0.25">
      <c r="A5" s="45">
        <v>0.41666666666666669</v>
      </c>
      <c r="B5" s="46" t="s">
        <v>19</v>
      </c>
      <c r="C5" s="47" t="s">
        <v>15</v>
      </c>
      <c r="D5" s="48" t="s">
        <v>15</v>
      </c>
      <c r="E5" s="48" t="s">
        <v>15</v>
      </c>
      <c r="F5" s="48" t="s">
        <v>15</v>
      </c>
      <c r="G5" s="49" t="s">
        <v>15</v>
      </c>
      <c r="H5" s="50"/>
      <c r="I5" s="51"/>
      <c r="J5" s="38"/>
      <c r="K5" s="52">
        <f>J5</f>
        <v>0</v>
      </c>
      <c r="L5" s="40">
        <f t="shared" si="1"/>
        <v>0</v>
      </c>
      <c r="M5" s="53" t="s">
        <v>15</v>
      </c>
      <c r="N5" s="53" t="s">
        <v>15</v>
      </c>
      <c r="O5" s="43" t="s">
        <v>15</v>
      </c>
      <c r="P5" s="54"/>
    </row>
    <row r="6" spans="1:16" x14ac:dyDescent="0.25">
      <c r="A6" s="31">
        <v>0.4375</v>
      </c>
      <c r="B6" s="55" t="s">
        <v>20</v>
      </c>
      <c r="C6" s="56"/>
      <c r="D6" s="34"/>
      <c r="E6" s="34"/>
      <c r="F6" s="34"/>
      <c r="G6" s="35"/>
      <c r="H6" s="36"/>
      <c r="I6" s="37"/>
      <c r="J6" s="38"/>
      <c r="K6" s="39"/>
      <c r="L6" s="40">
        <f t="shared" si="1"/>
        <v>0</v>
      </c>
      <c r="M6" s="41"/>
      <c r="N6" s="42"/>
      <c r="O6" s="43">
        <f>M6-SUM(C6:G6,N6)</f>
        <v>0</v>
      </c>
      <c r="P6" s="57"/>
    </row>
    <row r="7" spans="1:16" x14ac:dyDescent="0.25">
      <c r="A7" s="45">
        <v>0.4375</v>
      </c>
      <c r="B7" s="46" t="s">
        <v>21</v>
      </c>
      <c r="C7" s="47" t="s">
        <v>15</v>
      </c>
      <c r="D7" s="48" t="s">
        <v>15</v>
      </c>
      <c r="E7" s="48" t="s">
        <v>15</v>
      </c>
      <c r="F7" s="48" t="s">
        <v>15</v>
      </c>
      <c r="G7" s="49" t="s">
        <v>15</v>
      </c>
      <c r="H7" s="50"/>
      <c r="I7" s="51"/>
      <c r="J7" s="38"/>
      <c r="K7" s="52">
        <f>J7</f>
        <v>0</v>
      </c>
      <c r="L7" s="40">
        <f t="shared" si="1"/>
        <v>0</v>
      </c>
      <c r="M7" s="53" t="s">
        <v>15</v>
      </c>
      <c r="N7" s="53" t="s">
        <v>15</v>
      </c>
      <c r="O7" s="43" t="s">
        <v>15</v>
      </c>
      <c r="P7" s="58"/>
    </row>
    <row r="8" spans="1:16" x14ac:dyDescent="0.25">
      <c r="A8" s="31">
        <v>0.45833333333333331</v>
      </c>
      <c r="B8" s="32" t="s">
        <v>22</v>
      </c>
      <c r="C8" s="56"/>
      <c r="D8" s="34"/>
      <c r="E8" s="34"/>
      <c r="F8" s="34"/>
      <c r="G8" s="35"/>
      <c r="H8" s="36"/>
      <c r="I8" s="37"/>
      <c r="J8" s="38"/>
      <c r="K8" s="39"/>
      <c r="L8" s="40">
        <f t="shared" si="1"/>
        <v>0</v>
      </c>
      <c r="M8" s="41"/>
      <c r="N8" s="42"/>
      <c r="O8" s="43">
        <f t="shared" ref="O8:O14" si="2">M8-SUM(C8:G8,N8)</f>
        <v>0</v>
      </c>
      <c r="P8" s="59"/>
    </row>
    <row r="9" spans="1:16" x14ac:dyDescent="0.25">
      <c r="A9" s="60" t="s">
        <v>23</v>
      </c>
      <c r="B9" s="55" t="s">
        <v>24</v>
      </c>
      <c r="C9" s="33"/>
      <c r="D9" s="34"/>
      <c r="E9" s="34"/>
      <c r="F9" s="34"/>
      <c r="G9" s="35"/>
      <c r="H9" s="36"/>
      <c r="I9" s="37"/>
      <c r="J9" s="38"/>
      <c r="K9" s="39"/>
      <c r="L9" s="40">
        <f t="shared" si="1"/>
        <v>0</v>
      </c>
      <c r="M9" s="41"/>
      <c r="N9" s="42"/>
      <c r="O9" s="43">
        <f t="shared" si="2"/>
        <v>0</v>
      </c>
      <c r="P9" s="44"/>
    </row>
    <row r="10" spans="1:16" x14ac:dyDescent="0.25">
      <c r="A10" s="60" t="s">
        <v>25</v>
      </c>
      <c r="B10" s="55" t="s">
        <v>19</v>
      </c>
      <c r="C10" s="56"/>
      <c r="D10" s="34"/>
      <c r="E10" s="34"/>
      <c r="F10" s="34"/>
      <c r="G10" s="35"/>
      <c r="H10" s="36"/>
      <c r="I10" s="37"/>
      <c r="J10" s="38"/>
      <c r="K10" s="39"/>
      <c r="L10" s="40">
        <f t="shared" si="1"/>
        <v>0</v>
      </c>
      <c r="M10" s="41"/>
      <c r="N10" s="42"/>
      <c r="O10" s="43">
        <f t="shared" si="2"/>
        <v>0</v>
      </c>
      <c r="P10" s="59"/>
    </row>
    <row r="11" spans="1:16" x14ac:dyDescent="0.25">
      <c r="A11" s="61" t="s">
        <v>26</v>
      </c>
      <c r="B11" s="62" t="s">
        <v>20</v>
      </c>
      <c r="C11" s="56"/>
      <c r="D11" s="34"/>
      <c r="E11" s="34"/>
      <c r="F11" s="34"/>
      <c r="G11" s="35"/>
      <c r="H11" s="36"/>
      <c r="I11" s="37"/>
      <c r="J11" s="38"/>
      <c r="K11" s="39"/>
      <c r="L11" s="40">
        <f t="shared" si="1"/>
        <v>0</v>
      </c>
      <c r="M11" s="41"/>
      <c r="N11" s="42"/>
      <c r="O11" s="43">
        <f t="shared" si="2"/>
        <v>0</v>
      </c>
      <c r="P11" s="57"/>
    </row>
    <row r="12" spans="1:16" x14ac:dyDescent="0.25">
      <c r="A12" s="61" t="s">
        <v>27</v>
      </c>
      <c r="B12" s="62" t="s">
        <v>28</v>
      </c>
      <c r="C12" s="33"/>
      <c r="D12" s="34"/>
      <c r="E12" s="34"/>
      <c r="F12" s="34"/>
      <c r="G12" s="35"/>
      <c r="H12" s="36"/>
      <c r="I12" s="37"/>
      <c r="J12" s="38"/>
      <c r="K12" s="39"/>
      <c r="L12" s="40">
        <f t="shared" si="1"/>
        <v>0</v>
      </c>
      <c r="M12" s="41"/>
      <c r="N12" s="42"/>
      <c r="O12" s="43">
        <f t="shared" si="2"/>
        <v>0</v>
      </c>
      <c r="P12" s="44"/>
    </row>
    <row r="13" spans="1:16" x14ac:dyDescent="0.25">
      <c r="A13" s="61" t="s">
        <v>29</v>
      </c>
      <c r="B13" s="62" t="s">
        <v>21</v>
      </c>
      <c r="C13" s="56"/>
      <c r="D13" s="34"/>
      <c r="E13" s="34"/>
      <c r="F13" s="34"/>
      <c r="G13" s="35"/>
      <c r="H13" s="36"/>
      <c r="I13" s="37"/>
      <c r="J13" s="38"/>
      <c r="K13" s="39"/>
      <c r="L13" s="40">
        <f t="shared" si="1"/>
        <v>0</v>
      </c>
      <c r="M13" s="41"/>
      <c r="N13" s="42"/>
      <c r="O13" s="43">
        <f t="shared" si="2"/>
        <v>0</v>
      </c>
      <c r="P13" s="59"/>
    </row>
    <row r="14" spans="1:16" x14ac:dyDescent="0.25">
      <c r="A14" s="61" t="s">
        <v>30</v>
      </c>
      <c r="B14" s="62" t="s">
        <v>31</v>
      </c>
      <c r="C14" s="33"/>
      <c r="D14" s="34"/>
      <c r="E14" s="34"/>
      <c r="F14" s="34"/>
      <c r="G14" s="35"/>
      <c r="H14" s="36"/>
      <c r="I14" s="37"/>
      <c r="J14" s="38"/>
      <c r="K14" s="39"/>
      <c r="L14" s="40">
        <f t="shared" si="1"/>
        <v>0</v>
      </c>
      <c r="M14" s="41"/>
      <c r="N14" s="42"/>
      <c r="O14" s="43">
        <f t="shared" si="2"/>
        <v>0</v>
      </c>
      <c r="P14" s="44"/>
    </row>
    <row r="15" spans="1:16" x14ac:dyDescent="0.25">
      <c r="A15" s="63" t="s">
        <v>30</v>
      </c>
      <c r="B15" s="64" t="s">
        <v>22</v>
      </c>
      <c r="C15" s="47" t="s">
        <v>15</v>
      </c>
      <c r="D15" s="48" t="s">
        <v>15</v>
      </c>
      <c r="E15" s="48" t="s">
        <v>15</v>
      </c>
      <c r="F15" s="48" t="s">
        <v>15</v>
      </c>
      <c r="G15" s="49" t="s">
        <v>15</v>
      </c>
      <c r="H15" s="50"/>
      <c r="I15" s="51"/>
      <c r="J15" s="38"/>
      <c r="K15" s="52">
        <f>J15</f>
        <v>0</v>
      </c>
      <c r="L15" s="40">
        <f t="shared" si="1"/>
        <v>0</v>
      </c>
      <c r="M15" s="53" t="s">
        <v>15</v>
      </c>
      <c r="N15" s="53" t="s">
        <v>15</v>
      </c>
      <c r="O15" s="43" t="s">
        <v>15</v>
      </c>
      <c r="P15" s="58"/>
    </row>
    <row r="16" spans="1:16" x14ac:dyDescent="0.25">
      <c r="A16" s="61" t="s">
        <v>32</v>
      </c>
      <c r="B16" s="62" t="s">
        <v>24</v>
      </c>
      <c r="C16" s="56"/>
      <c r="D16" s="34"/>
      <c r="E16" s="34"/>
      <c r="F16" s="34"/>
      <c r="G16" s="35"/>
      <c r="H16" s="36"/>
      <c r="I16" s="37"/>
      <c r="J16" s="38"/>
      <c r="K16" s="39"/>
      <c r="L16" s="40">
        <f t="shared" si="1"/>
        <v>0</v>
      </c>
      <c r="M16" s="41"/>
      <c r="N16" s="42"/>
      <c r="O16" s="43">
        <f>M16-SUM(C16:G16,N16)</f>
        <v>0</v>
      </c>
      <c r="P16" s="57"/>
    </row>
    <row r="17" spans="1:16" x14ac:dyDescent="0.25">
      <c r="A17" s="61" t="s">
        <v>33</v>
      </c>
      <c r="B17" s="62" t="s">
        <v>28</v>
      </c>
      <c r="C17" s="33"/>
      <c r="D17" s="34"/>
      <c r="E17" s="34"/>
      <c r="F17" s="34"/>
      <c r="G17" s="35"/>
      <c r="H17" s="36"/>
      <c r="I17" s="37"/>
      <c r="J17" s="38"/>
      <c r="K17" s="39"/>
      <c r="L17" s="40">
        <f t="shared" si="1"/>
        <v>0</v>
      </c>
      <c r="M17" s="41"/>
      <c r="N17" s="42"/>
      <c r="O17" s="43">
        <f>M17-SUM(C17:G17,N17)</f>
        <v>0</v>
      </c>
      <c r="P17" s="44"/>
    </row>
    <row r="18" spans="1:16" x14ac:dyDescent="0.25">
      <c r="A18" s="61" t="s">
        <v>34</v>
      </c>
      <c r="B18" s="62" t="s">
        <v>31</v>
      </c>
      <c r="C18" s="56"/>
      <c r="D18" s="34"/>
      <c r="E18" s="34"/>
      <c r="F18" s="34"/>
      <c r="G18" s="35"/>
      <c r="H18" s="36"/>
      <c r="I18" s="37"/>
      <c r="J18" s="38"/>
      <c r="K18" s="39"/>
      <c r="L18" s="40">
        <f t="shared" si="1"/>
        <v>0</v>
      </c>
      <c r="M18" s="41"/>
      <c r="N18" s="42"/>
      <c r="O18" s="43">
        <f>M18-SUM(C18:G18,N18)</f>
        <v>0</v>
      </c>
      <c r="P18" s="59"/>
    </row>
    <row r="19" spans="1:16" x14ac:dyDescent="0.25">
      <c r="A19" s="63" t="s">
        <v>35</v>
      </c>
      <c r="B19" s="64" t="s">
        <v>24</v>
      </c>
      <c r="C19" s="47" t="s">
        <v>15</v>
      </c>
      <c r="D19" s="48" t="s">
        <v>15</v>
      </c>
      <c r="E19" s="48" t="s">
        <v>15</v>
      </c>
      <c r="F19" s="48" t="s">
        <v>15</v>
      </c>
      <c r="G19" s="49" t="s">
        <v>15</v>
      </c>
      <c r="H19" s="50"/>
      <c r="I19" s="51"/>
      <c r="J19" s="38"/>
      <c r="K19" s="52">
        <f>J19</f>
        <v>0</v>
      </c>
      <c r="L19" s="40">
        <f t="shared" si="1"/>
        <v>0</v>
      </c>
      <c r="M19" s="53" t="s">
        <v>15</v>
      </c>
      <c r="N19" s="53" t="s">
        <v>15</v>
      </c>
      <c r="O19" s="43" t="s">
        <v>15</v>
      </c>
      <c r="P19" s="58"/>
    </row>
    <row r="20" spans="1:16" ht="15.75" thickBot="1" x14ac:dyDescent="0.3">
      <c r="A20" s="65" t="s">
        <v>35</v>
      </c>
      <c r="B20" s="66" t="s">
        <v>21</v>
      </c>
      <c r="C20" s="67"/>
      <c r="D20" s="68"/>
      <c r="E20" s="68"/>
      <c r="F20" s="68"/>
      <c r="G20" s="69"/>
      <c r="H20" s="70"/>
      <c r="I20" s="37"/>
      <c r="J20" s="38"/>
      <c r="K20" s="39"/>
      <c r="L20" s="40">
        <f t="shared" si="1"/>
        <v>0</v>
      </c>
      <c r="M20" s="41"/>
      <c r="N20" s="42"/>
      <c r="O20" s="43">
        <f>M20-SUM(C20:G20,N20)</f>
        <v>0</v>
      </c>
      <c r="P20" s="59"/>
    </row>
    <row r="21" spans="1:16" s="71" customFormat="1" ht="30.75" customHeight="1" x14ac:dyDescent="0.25">
      <c r="B21" s="72"/>
      <c r="C21" s="73">
        <f>SUM(C2:C20)</f>
        <v>0</v>
      </c>
      <c r="D21" s="74">
        <f>SUM(D2:D20)</f>
        <v>0</v>
      </c>
      <c r="E21" s="74">
        <f>SUM(E2:E20)</f>
        <v>0</v>
      </c>
      <c r="F21" s="74">
        <f>SUM(F2:F20)</f>
        <v>0</v>
      </c>
      <c r="G21" s="74">
        <f>SUM(G2:G20)</f>
        <v>0</v>
      </c>
      <c r="H21" s="75">
        <f>SUM(C21:G21)</f>
        <v>0</v>
      </c>
      <c r="J21" s="76">
        <f>SUM(J2:J20)</f>
        <v>1</v>
      </c>
      <c r="K21" s="77">
        <f>SUM(K2:K20)</f>
        <v>0</v>
      </c>
      <c r="L21" s="78">
        <f t="shared" si="1"/>
        <v>1</v>
      </c>
      <c r="M21" s="79">
        <f>SUM(M2:M20)</f>
        <v>0</v>
      </c>
      <c r="N21" s="80">
        <f>SUM(N2:N20)</f>
        <v>0</v>
      </c>
      <c r="O21" s="81">
        <f>SUM(O2:O20)</f>
        <v>0</v>
      </c>
      <c r="P21" s="126"/>
    </row>
    <row r="22" spans="1:16" ht="121.5" thickBot="1" x14ac:dyDescent="0.3">
      <c r="C22" s="82" t="s">
        <v>0</v>
      </c>
      <c r="D22" s="83" t="s">
        <v>1</v>
      </c>
      <c r="E22" s="83" t="s">
        <v>2</v>
      </c>
      <c r="F22" s="83" t="s">
        <v>36</v>
      </c>
      <c r="G22" s="83" t="s">
        <v>4</v>
      </c>
      <c r="H22" s="84" t="s">
        <v>37</v>
      </c>
      <c r="J22" s="86" t="s">
        <v>38</v>
      </c>
      <c r="K22" s="87" t="s">
        <v>39</v>
      </c>
      <c r="L22" s="9" t="s">
        <v>9</v>
      </c>
      <c r="M22" s="10" t="s">
        <v>40</v>
      </c>
      <c r="N22" s="11" t="s">
        <v>11</v>
      </c>
      <c r="O22" s="88" t="s">
        <v>12</v>
      </c>
      <c r="P22" s="127"/>
    </row>
  </sheetData>
  <mergeCells count="1">
    <mergeCell ref="P21:P2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07.20 (2)</vt:lpstr>
      <vt:lpstr>07.20</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BKB</dc:creator>
  <cp:lastModifiedBy>BKB</cp:lastModifiedBy>
  <dcterms:created xsi:type="dcterms:W3CDTF">2023-07-19T17:43:31Z</dcterms:created>
  <dcterms:modified xsi:type="dcterms:W3CDTF">2023-07-21T01:29:55Z</dcterms:modified>
</cp:coreProperties>
</file>