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4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4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4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5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41" documentId="8_{649F3CF8-7FAB-40B0-AAB8-2636F47A0D3D}" xr6:coauthVersionLast="47" xr6:coauthVersionMax="47" xr10:uidLastSave="{8C0EDDA1-0FAE-4C34-A230-5C7CD2679868}"/>
  <bookViews>
    <workbookView xWindow="28680" yWindow="-120" windowWidth="29040" windowHeight="16440" xr2:uid="{228AD8F5-9D6C-445D-A978-27B7E4ADB000}"/>
  </bookViews>
  <sheets>
    <sheet name="FEB" sheetId="6" r:id="rId1"/>
    <sheet name="SW4" sheetId="4" r:id="rId2"/>
    <sheet name="SW5" sheetId="2" r:id="rId3"/>
    <sheet name="SW6" sheetId="1" r:id="rId4"/>
    <sheet name="SW7" sheetId="3" r:id="rId5"/>
  </sheets>
  <externalReferences>
    <externalReference r:id="rId6"/>
    <externalReference r:id="rId7"/>
    <externalReference r:id="rId8"/>
    <externalReference r:id="rId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D6" i="6"/>
  <c r="E6" i="6"/>
  <c r="F6" i="6"/>
  <c r="H6" i="6"/>
  <c r="G6" i="6"/>
  <c r="I6" i="6"/>
  <c r="B6" i="6"/>
  <c r="C5" i="6"/>
  <c r="D5" i="6"/>
  <c r="E5" i="6"/>
  <c r="F5" i="6"/>
  <c r="H5" i="6"/>
  <c r="G5" i="6"/>
  <c r="Q5" i="6" s="1"/>
  <c r="I5" i="6"/>
  <c r="B5" i="6"/>
  <c r="M5" i="6" s="1"/>
  <c r="C4" i="6"/>
  <c r="D4" i="6"/>
  <c r="E4" i="6"/>
  <c r="F4" i="6"/>
  <c r="H4" i="6"/>
  <c r="G4" i="6"/>
  <c r="I4" i="6"/>
  <c r="B4" i="6"/>
  <c r="M4" i="6" s="1"/>
  <c r="J4" i="6"/>
  <c r="C3" i="6"/>
  <c r="D3" i="6"/>
  <c r="E3" i="6"/>
  <c r="E8" i="6" s="1"/>
  <c r="F3" i="6"/>
  <c r="F8" i="6" s="1"/>
  <c r="H3" i="6"/>
  <c r="G3" i="6"/>
  <c r="I3" i="6"/>
  <c r="B3" i="6"/>
  <c r="D8" i="6"/>
  <c r="I7" i="6"/>
  <c r="G7" i="6"/>
  <c r="H7" i="6"/>
  <c r="F7" i="6"/>
  <c r="E7" i="6"/>
  <c r="D7" i="6"/>
  <c r="C7" i="6"/>
  <c r="B7" i="6"/>
  <c r="R6" i="6"/>
  <c r="J6" i="6"/>
  <c r="R5" i="6"/>
  <c r="L5" i="6"/>
  <c r="J5" i="6"/>
  <c r="R4" i="6"/>
  <c r="R3" i="6"/>
  <c r="J3" i="6"/>
  <c r="I10" i="4"/>
  <c r="H10" i="4"/>
  <c r="G10" i="4"/>
  <c r="F10" i="4"/>
  <c r="E10" i="4"/>
  <c r="D10" i="4"/>
  <c r="C10" i="4"/>
  <c r="B10" i="4"/>
  <c r="R9" i="4"/>
  <c r="Q9" i="4"/>
  <c r="M9" i="4"/>
  <c r="J9" i="4"/>
  <c r="K9" i="4"/>
  <c r="P9" i="4"/>
  <c r="O9" i="4"/>
  <c r="N9" i="4"/>
  <c r="L9" i="4"/>
  <c r="R8" i="4"/>
  <c r="N8" i="4"/>
  <c r="J8" i="4"/>
  <c r="K8" i="4"/>
  <c r="Q8" i="4"/>
  <c r="P8" i="4"/>
  <c r="O8" i="4"/>
  <c r="M8" i="4"/>
  <c r="L8" i="4"/>
  <c r="R7" i="4"/>
  <c r="O7" i="4"/>
  <c r="K7" i="4"/>
  <c r="J7" i="4"/>
  <c r="Q7" i="4"/>
  <c r="P7" i="4"/>
  <c r="N7" i="4"/>
  <c r="M7" i="4"/>
  <c r="L7" i="4"/>
  <c r="R6" i="4"/>
  <c r="P6" i="4"/>
  <c r="L6" i="4"/>
  <c r="J6" i="4"/>
  <c r="Q6" i="4"/>
  <c r="O6" i="4"/>
  <c r="N6" i="4"/>
  <c r="M6" i="4"/>
  <c r="K6" i="4"/>
  <c r="R5" i="4"/>
  <c r="Q5" i="4"/>
  <c r="M5" i="4"/>
  <c r="J5" i="4"/>
  <c r="K5" i="4"/>
  <c r="P5" i="4"/>
  <c r="O5" i="4"/>
  <c r="N5" i="4"/>
  <c r="L5" i="4"/>
  <c r="R4" i="4"/>
  <c r="J4" i="4"/>
  <c r="Q4" i="4"/>
  <c r="P4" i="4"/>
  <c r="O4" i="4"/>
  <c r="M4" i="4"/>
  <c r="L4" i="4"/>
  <c r="K4" i="4"/>
  <c r="R3" i="4"/>
  <c r="O3" i="4"/>
  <c r="K3" i="4"/>
  <c r="J3" i="4"/>
  <c r="I11" i="4"/>
  <c r="H11" i="4"/>
  <c r="P3" i="4"/>
  <c r="F11" i="4"/>
  <c r="N3" i="4"/>
  <c r="M3" i="4"/>
  <c r="L3" i="4"/>
  <c r="B11" i="4"/>
  <c r="P3" i="1"/>
  <c r="K3" i="1"/>
  <c r="J3" i="1"/>
  <c r="L3" i="1"/>
  <c r="M3" i="1"/>
  <c r="N3" i="1"/>
  <c r="O3" i="1"/>
  <c r="Q3" i="1"/>
  <c r="R3" i="1"/>
  <c r="M4" i="1"/>
  <c r="L4" i="1"/>
  <c r="Q4" i="1"/>
  <c r="J4" i="1"/>
  <c r="K4" i="1"/>
  <c r="P4" i="1"/>
  <c r="R4" i="1"/>
  <c r="L5" i="1"/>
  <c r="P5" i="1"/>
  <c r="K5" i="1"/>
  <c r="J5" i="1"/>
  <c r="O5" i="1"/>
  <c r="Q5" i="1"/>
  <c r="R5" i="1"/>
  <c r="O6" i="1"/>
  <c r="K6" i="1"/>
  <c r="J6" i="1"/>
  <c r="L6" i="1"/>
  <c r="M6" i="1"/>
  <c r="N6" i="1"/>
  <c r="P6" i="1"/>
  <c r="Q6" i="1"/>
  <c r="R6" i="1"/>
  <c r="N7" i="1"/>
  <c r="Q7" i="1"/>
  <c r="K7" i="1"/>
  <c r="J7" i="1"/>
  <c r="L7" i="1"/>
  <c r="M7" i="1"/>
  <c r="O7" i="1"/>
  <c r="P7" i="1"/>
  <c r="R7" i="1"/>
  <c r="M8" i="1"/>
  <c r="P8" i="1"/>
  <c r="Q8" i="1"/>
  <c r="K8" i="1"/>
  <c r="J8" i="1"/>
  <c r="L8" i="1"/>
  <c r="N8" i="1"/>
  <c r="O8" i="1"/>
  <c r="R8" i="1"/>
  <c r="L9" i="1"/>
  <c r="O9" i="1"/>
  <c r="J9" i="1"/>
  <c r="K9" i="1"/>
  <c r="M9" i="1"/>
  <c r="N9" i="1"/>
  <c r="P9" i="1"/>
  <c r="Q9" i="1"/>
  <c r="R9" i="1"/>
  <c r="B10" i="1"/>
  <c r="C10" i="1"/>
  <c r="D10" i="1"/>
  <c r="E10" i="1"/>
  <c r="F10" i="1"/>
  <c r="G10" i="1"/>
  <c r="H10" i="1"/>
  <c r="I10" i="1"/>
  <c r="B11" i="1"/>
  <c r="B11" i="3"/>
  <c r="I10" i="3"/>
  <c r="H10" i="3"/>
  <c r="G10" i="3"/>
  <c r="F10" i="3"/>
  <c r="E10" i="3"/>
  <c r="D10" i="3"/>
  <c r="C10" i="3"/>
  <c r="B10" i="3"/>
  <c r="R9" i="3"/>
  <c r="K9" i="3"/>
  <c r="J9" i="3"/>
  <c r="Q9" i="3"/>
  <c r="P9" i="3"/>
  <c r="O9" i="3"/>
  <c r="N9" i="3"/>
  <c r="M9" i="3"/>
  <c r="L9" i="3"/>
  <c r="R8" i="3"/>
  <c r="L8" i="3"/>
  <c r="J8" i="3"/>
  <c r="Q8" i="3"/>
  <c r="P8" i="3"/>
  <c r="O8" i="3"/>
  <c r="N8" i="3"/>
  <c r="M8" i="3"/>
  <c r="K8" i="3"/>
  <c r="R7" i="3"/>
  <c r="M7" i="3"/>
  <c r="J7" i="3"/>
  <c r="Q7" i="3"/>
  <c r="P7" i="3"/>
  <c r="O7" i="3"/>
  <c r="N7" i="3"/>
  <c r="L7" i="3"/>
  <c r="K7" i="3"/>
  <c r="R6" i="3"/>
  <c r="N6" i="3"/>
  <c r="J6" i="3"/>
  <c r="Q6" i="3"/>
  <c r="P6" i="3"/>
  <c r="O6" i="3"/>
  <c r="M6" i="3"/>
  <c r="L6" i="3"/>
  <c r="K6" i="3"/>
  <c r="R5" i="3"/>
  <c r="O5" i="3"/>
  <c r="J5" i="3"/>
  <c r="Q5" i="3"/>
  <c r="P5" i="3"/>
  <c r="N5" i="3"/>
  <c r="M5" i="3"/>
  <c r="L5" i="3"/>
  <c r="K5" i="3"/>
  <c r="R4" i="3"/>
  <c r="P4" i="3"/>
  <c r="J4" i="3"/>
  <c r="Q4" i="3"/>
  <c r="O4" i="3"/>
  <c r="N4" i="3"/>
  <c r="M4" i="3"/>
  <c r="L4" i="3"/>
  <c r="K4" i="3"/>
  <c r="R3" i="3"/>
  <c r="Q3" i="3"/>
  <c r="J3" i="3"/>
  <c r="I11" i="3"/>
  <c r="H11" i="3"/>
  <c r="P3" i="3"/>
  <c r="O3" i="3"/>
  <c r="N3" i="3"/>
  <c r="M3" i="3"/>
  <c r="L3" i="3"/>
  <c r="G11" i="2"/>
  <c r="D11" i="2"/>
  <c r="I10" i="2"/>
  <c r="H10" i="2"/>
  <c r="G10" i="2"/>
  <c r="F10" i="2"/>
  <c r="E10" i="2"/>
  <c r="D10" i="2"/>
  <c r="C10" i="2"/>
  <c r="B10" i="2"/>
  <c r="R9" i="2"/>
  <c r="P9" i="2"/>
  <c r="M9" i="2"/>
  <c r="J9" i="2"/>
  <c r="K9" i="2"/>
  <c r="Q9" i="2"/>
  <c r="O9" i="2"/>
  <c r="N9" i="2"/>
  <c r="L9" i="2"/>
  <c r="R8" i="2"/>
  <c r="Q8" i="2"/>
  <c r="N8" i="2"/>
  <c r="J8" i="2"/>
  <c r="K8" i="2"/>
  <c r="P8" i="2"/>
  <c r="O8" i="2"/>
  <c r="M8" i="2"/>
  <c r="L8" i="2"/>
  <c r="R7" i="2"/>
  <c r="O7" i="2"/>
  <c r="J7" i="2"/>
  <c r="Q7" i="2"/>
  <c r="P7" i="2"/>
  <c r="N7" i="2"/>
  <c r="M7" i="2"/>
  <c r="L7" i="2"/>
  <c r="K7" i="2"/>
  <c r="R6" i="2"/>
  <c r="P6" i="2"/>
  <c r="J6" i="2"/>
  <c r="K6" i="2"/>
  <c r="Q6" i="2"/>
  <c r="O6" i="2"/>
  <c r="N6" i="2"/>
  <c r="M6" i="2"/>
  <c r="L6" i="2"/>
  <c r="R5" i="2"/>
  <c r="Q5" i="2"/>
  <c r="J5" i="2"/>
  <c r="K5" i="2"/>
  <c r="P5" i="2"/>
  <c r="O5" i="2"/>
  <c r="N5" i="2"/>
  <c r="M5" i="2"/>
  <c r="L5" i="2"/>
  <c r="R4" i="2"/>
  <c r="J4" i="2"/>
  <c r="Q4" i="2"/>
  <c r="P4" i="2"/>
  <c r="O4" i="2"/>
  <c r="N4" i="2"/>
  <c r="L4" i="2"/>
  <c r="M4" i="2"/>
  <c r="R3" i="2"/>
  <c r="N3" i="2"/>
  <c r="K3" i="2"/>
  <c r="J3" i="2"/>
  <c r="I11" i="2"/>
  <c r="Q3" i="2"/>
  <c r="P3" i="2"/>
  <c r="O3" i="2"/>
  <c r="M3" i="2"/>
  <c r="C11" i="2"/>
  <c r="D12" i="2" s="1"/>
  <c r="D14" i="2" s="1"/>
  <c r="B11" i="2"/>
  <c r="L4" i="6" l="1"/>
  <c r="Q3" i="6"/>
  <c r="K5" i="6"/>
  <c r="K6" i="6"/>
  <c r="O5" i="6"/>
  <c r="N4" i="6"/>
  <c r="P3" i="6"/>
  <c r="H8" i="6"/>
  <c r="L6" i="6"/>
  <c r="I8" i="6"/>
  <c r="P5" i="6"/>
  <c r="Q6" i="6"/>
  <c r="C8" i="6"/>
  <c r="C9" i="6" s="1"/>
  <c r="N6" i="6"/>
  <c r="M6" i="6"/>
  <c r="O6" i="6"/>
  <c r="P6" i="6"/>
  <c r="N5" i="6"/>
  <c r="G8" i="6"/>
  <c r="O4" i="6"/>
  <c r="P4" i="6"/>
  <c r="B8" i="6"/>
  <c r="Q4" i="6"/>
  <c r="K4" i="6"/>
  <c r="K3" i="6"/>
  <c r="L3" i="6"/>
  <c r="M3" i="6"/>
  <c r="N3" i="6"/>
  <c r="O3" i="6"/>
  <c r="N4" i="4"/>
  <c r="Q3" i="4"/>
  <c r="C11" i="4"/>
  <c r="D11" i="4"/>
  <c r="E11" i="4"/>
  <c r="G11" i="4"/>
  <c r="I11" i="1"/>
  <c r="N5" i="1"/>
  <c r="O4" i="1"/>
  <c r="H11" i="1"/>
  <c r="M5" i="1"/>
  <c r="N4" i="1"/>
  <c r="G11" i="1"/>
  <c r="F11" i="1"/>
  <c r="E11" i="1"/>
  <c r="D11" i="1"/>
  <c r="C11" i="1"/>
  <c r="C11" i="3"/>
  <c r="K3" i="3"/>
  <c r="D11" i="3"/>
  <c r="E11" i="3"/>
  <c r="F11" i="3"/>
  <c r="G11" i="3"/>
  <c r="K4" i="2"/>
  <c r="E11" i="2"/>
  <c r="F11" i="2"/>
  <c r="H11" i="2"/>
  <c r="L3" i="2"/>
  <c r="H9" i="6" l="1"/>
  <c r="E9" i="6" s="1"/>
  <c r="D9" i="6"/>
</calcChain>
</file>

<file path=xl/sharedStrings.xml><?xml version="1.0" encoding="utf-8"?>
<sst xmlns="http://schemas.openxmlformats.org/spreadsheetml/2006/main" count="125" uniqueCount="30">
  <si>
    <r>
      <rPr>
        <b/>
        <sz val="20"/>
        <color theme="1"/>
        <rFont val="Aptos Narrow"/>
        <scheme val="minor"/>
      </rPr>
      <t xml:space="preserve">MONTHLY REPORT [February] </t>
    </r>
    <r>
      <rPr>
        <sz val="20"/>
        <color theme="1"/>
        <rFont val="Aptos Narrow"/>
        <scheme val="minor"/>
      </rPr>
      <t>(2/05 - 3/03)</t>
    </r>
  </si>
  <si>
    <t># Printed</t>
  </si>
  <si>
    <t>Bypass</t>
  </si>
  <si>
    <t>No Show</t>
  </si>
  <si>
    <t>Declined</t>
  </si>
  <si>
    <t>Duplicates</t>
  </si>
  <si>
    <t>Stolen</t>
  </si>
  <si>
    <t>Digital-only</t>
  </si>
  <si>
    <t># Sold</t>
  </si>
  <si>
    <t>Overall weekly
Success Rate</t>
  </si>
  <si>
    <t>WEEK 04 (2/05 - 2/11)</t>
  </si>
  <si>
    <t>WEEK 05 (2/12 - 2/18)</t>
  </si>
  <si>
    <t>WEEK 06 (2/19 - 2/25)</t>
  </si>
  <si>
    <t>WEEK 07 (2/26 - 3/03)</t>
  </si>
  <si>
    <t>Week Totals</t>
  </si>
  <si>
    <t>waste sheets</t>
  </si>
  <si>
    <t>^ % of unsuccessful sales due to no customer return</t>
  </si>
  <si>
    <t>^% of total potential sales lost to no customer return^</t>
  </si>
  <si>
    <r>
      <rPr>
        <b/>
        <sz val="20"/>
        <color theme="1"/>
        <rFont val="Aptos Narrow"/>
        <scheme val="minor"/>
      </rPr>
      <t xml:space="preserve">WEEK 4 </t>
    </r>
    <r>
      <rPr>
        <sz val="20"/>
        <color theme="1"/>
        <rFont val="Aptos Narrow"/>
        <scheme val="minor"/>
      </rPr>
      <t>(2/5 - 2/11)</t>
    </r>
  </si>
  <si>
    <t>Success Rate</t>
  </si>
  <si>
    <t>Monday</t>
  </si>
  <si>
    <t>Tuesday</t>
  </si>
  <si>
    <t>Wednesday</t>
  </si>
  <si>
    <t>Thursday</t>
  </si>
  <si>
    <t>Friday</t>
  </si>
  <si>
    <t>Saturday</t>
  </si>
  <si>
    <t>Sunday</t>
  </si>
  <si>
    <r>
      <rPr>
        <b/>
        <sz val="20"/>
        <color theme="1"/>
        <rFont val="Aptos Narrow"/>
        <scheme val="minor"/>
      </rPr>
      <t xml:space="preserve">WEEK 5 </t>
    </r>
    <r>
      <rPr>
        <sz val="20"/>
        <color theme="1"/>
        <rFont val="Aptos Narrow"/>
        <scheme val="minor"/>
      </rPr>
      <t>(2/12 - 2/18)</t>
    </r>
  </si>
  <si>
    <r>
      <rPr>
        <b/>
        <sz val="20"/>
        <color theme="1"/>
        <rFont val="Aptos Narrow"/>
        <scheme val="minor"/>
      </rPr>
      <t xml:space="preserve">WEEK 6 </t>
    </r>
    <r>
      <rPr>
        <sz val="20"/>
        <color theme="1"/>
        <rFont val="Aptos Narrow"/>
        <scheme val="minor"/>
      </rPr>
      <t>(2/19 - 2/25)</t>
    </r>
  </si>
  <si>
    <r>
      <rPr>
        <b/>
        <sz val="20"/>
        <color theme="1"/>
        <rFont val="Aptos Narrow"/>
        <scheme val="minor"/>
      </rPr>
      <t xml:space="preserve">WEEK 7 </t>
    </r>
    <r>
      <rPr>
        <sz val="20"/>
        <color theme="1"/>
        <rFont val="Aptos Narrow"/>
        <scheme val="minor"/>
      </rPr>
      <t>(2/26 - 3/03)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</si>
</sst>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9"/>
      <color theme="1"/>
      <name val="Aptos Narrow"/>
      <scheme val="minor"/>
    </font>
    <font>
      <sz val="9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textRotation="90"/>
    </xf>
    <xf numFmtId="0" fontId="5" fillId="0" borderId="0" xfId="0" applyFont="1" applyAlignment="1">
      <alignment horizontal="left" textRotation="90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9" fontId="4" fillId="0" borderId="0" xfId="1" applyFont="1"/>
    <xf numFmtId="9" fontId="5" fillId="0" borderId="0" xfId="1" applyFont="1" applyAlignment="1">
      <alignment horizontal="left"/>
    </xf>
    <xf numFmtId="0" fontId="7" fillId="0" borderId="0" xfId="0" applyFont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9" fillId="0" borderId="0" xfId="0" applyFont="1" applyAlignment="1">
      <alignment horizontal="center" textRotation="90"/>
    </xf>
    <xf numFmtId="0" fontId="10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/>
    </xf>
    <xf numFmtId="0" fontId="12" fillId="0" borderId="0" xfId="0" applyFont="1" applyAlignment="1">
      <alignment horizontal="center" textRotation="90"/>
    </xf>
    <xf numFmtId="0" fontId="13" fillId="0" borderId="0" xfId="0" applyFont="1" applyAlignment="1">
      <alignment horizontal="center" textRotation="90"/>
    </xf>
    <xf numFmtId="0" fontId="14" fillId="0" borderId="0" xfId="0" applyFont="1" applyAlignment="1">
      <alignment horizontal="center" textRotation="9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3" borderId="0" xfId="0" applyFont="1" applyFill="1"/>
    <xf numFmtId="0" fontId="13" fillId="4" borderId="0" xfId="0" applyFont="1" applyFill="1" applyAlignment="1">
      <alignment horizontal="center" vertical="center"/>
    </xf>
    <xf numFmtId="9" fontId="17" fillId="0" borderId="0" xfId="1" applyFont="1" applyAlignment="1">
      <alignment horizontal="center"/>
    </xf>
    <xf numFmtId="0" fontId="4" fillId="5" borderId="0" xfId="0" applyFont="1" applyFill="1"/>
    <xf numFmtId="0" fontId="17" fillId="0" borderId="0" xfId="0" applyFont="1" applyAlignment="1">
      <alignment horizontal="right"/>
    </xf>
    <xf numFmtId="0" fontId="4" fillId="6" borderId="0" xfId="0" applyFont="1" applyFill="1"/>
    <xf numFmtId="0" fontId="4" fillId="7" borderId="0" xfId="0" applyFont="1" applyFill="1"/>
    <xf numFmtId="0" fontId="4" fillId="4" borderId="0" xfId="0" applyFont="1" applyFill="1"/>
    <xf numFmtId="0" fontId="6" fillId="7" borderId="0" xfId="0" applyFont="1" applyFill="1"/>
    <xf numFmtId="0" fontId="4" fillId="0" borderId="0" xfId="0" applyFont="1" applyAlignment="1">
      <alignment horizontal="center" vertical="center" textRotation="90" wrapText="1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FEB!$A$8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B8-45A4-A0B3-9F191ABD233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B8-45A4-A0B3-9F191ABD233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B8-45A4-A0B3-9F191ABD233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0B8-45A4-A0B3-9F191ABD2338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0B8-45A4-A0B3-9F191ABD2338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B8-45A4-A0B3-9F191ABD2338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B8-45A4-A0B3-9F191ABD2338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B8-45A4-A0B3-9F191ABD2338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B8-45A4-A0B3-9F191ABD2338}"/>
                </c:ext>
              </c:extLst>
            </c:dLbl>
            <c:dLbl>
              <c:idx val="4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B8-45A4-A0B3-9F191ABD233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FEB!$C$7:$G$7</c:f>
              <c:strCache>
                <c:ptCount val="5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</c:strCache>
            </c:strRef>
          </c:cat>
          <c:val>
            <c:numRef>
              <c:f>FEB!$C$8:$G$8</c:f>
              <c:numCache>
                <c:formatCode>General</c:formatCode>
                <c:ptCount val="5"/>
                <c:pt idx="0">
                  <c:v>164</c:v>
                </c:pt>
                <c:pt idx="1">
                  <c:v>127</c:v>
                </c:pt>
                <c:pt idx="2">
                  <c:v>551</c:v>
                </c:pt>
                <c:pt idx="3">
                  <c:v>252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B8-45A4-A0B3-9F191ABD2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'SW4'!$A$11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7C-4D3B-9A19-D308097D63D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7C-4D3B-9A19-D308097D63D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57C-4D3B-9A19-D308097D63D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57C-4D3B-9A19-D308097D63D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57C-4D3B-9A19-D308097D63D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57C-4D3B-9A19-D308097D63D3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7C-4D3B-9A19-D308097D63D3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7C-4D3B-9A19-D308097D63D3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7C-4D3B-9A19-D308097D63D3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7C-4D3B-9A19-D308097D63D3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7C-4D3B-9A19-D308097D63D3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7C-4D3B-9A19-D308097D63D3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'SW4'!$C$10:$H$10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'SW4'!$C$11:$H$11</c:f>
              <c:numCache>
                <c:formatCode>General</c:formatCode>
                <c:ptCount val="6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7C-4D3B-9A19-D308097D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'SW4'!$A$3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8A-46C5-A75D-F4F289DA39B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8A-46C5-A75D-F4F289DA39B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8A-46C5-A75D-F4F289DA39B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78A-46C5-A75D-F4F289DA39B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78A-46C5-A75D-F4F289DA39B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78A-46C5-A75D-F4F289DA39B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'SW4'!$B$3:$I$3</c15:sqref>
                  </c15:fullRef>
                </c:ext>
              </c:extLst>
              <c:f>'SW4'!$C$3:$I$3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19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78A-46C5-A75D-F4F289DA39BA}"/>
            </c:ext>
          </c:extLst>
        </c:ser>
        <c:ser>
          <c:idx val="1"/>
          <c:order val="1"/>
          <c:tx>
            <c:strRef>
              <c:f>'SW4'!$A$4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'SW4'!$B$4:$I$4</c15:sqref>
                  </c15:fullRef>
                </c:ext>
              </c:extLst>
              <c:f>'SW4'!$C$4:$I$4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78A-46C5-A75D-F4F289DA39BA}"/>
            </c:ext>
          </c:extLst>
        </c:ser>
        <c:ser>
          <c:idx val="2"/>
          <c:order val="2"/>
          <c:tx>
            <c:strRef>
              <c:f>'SW4'!$A$5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'SW4'!$B$5:$I$5</c15:sqref>
                  </c15:fullRef>
                </c:ext>
              </c:extLst>
              <c:f>'SW4'!$C$5:$I$5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378A-46C5-A75D-F4F289DA39BA}"/>
            </c:ext>
          </c:extLst>
        </c:ser>
        <c:ser>
          <c:idx val="3"/>
          <c:order val="3"/>
          <c:tx>
            <c:strRef>
              <c:f>'SW4'!$A$6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'SW4'!$B$6:$I$6</c15:sqref>
                  </c15:fullRef>
                </c:ext>
              </c:extLst>
              <c:f>'SW4'!$C$6:$I$6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378A-46C5-A75D-F4F289DA39BA}"/>
            </c:ext>
          </c:extLst>
        </c:ser>
        <c:ser>
          <c:idx val="4"/>
          <c:order val="4"/>
          <c:tx>
            <c:strRef>
              <c:f>'SW4'!$A$7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'SW4'!$B$7:$I$7</c15:sqref>
                  </c15:fullRef>
                </c:ext>
              </c:extLst>
              <c:f>'SW4'!$C$7:$I$7</c:f>
              <c:numCache>
                <c:formatCode>General</c:formatCode>
                <c:ptCount val="7"/>
                <c:pt idx="0">
                  <c:v>23</c:v>
                </c:pt>
                <c:pt idx="1">
                  <c:v>10</c:v>
                </c:pt>
                <c:pt idx="2">
                  <c:v>24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378A-46C5-A75D-F4F289DA39BA}"/>
            </c:ext>
          </c:extLst>
        </c:ser>
        <c:ser>
          <c:idx val="5"/>
          <c:order val="5"/>
          <c:tx>
            <c:strRef>
              <c:f>'SW4'!$A$8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'SW4'!$B$8:$I$8</c15:sqref>
                  </c15:fullRef>
                </c:ext>
              </c:extLst>
              <c:f>'SW4'!$C$8:$I$8</c:f>
              <c:numCache>
                <c:formatCode>General</c:formatCode>
                <c:ptCount val="7"/>
                <c:pt idx="0">
                  <c:v>27</c:v>
                </c:pt>
                <c:pt idx="1">
                  <c:v>7</c:v>
                </c:pt>
                <c:pt idx="2">
                  <c:v>36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378A-46C5-A75D-F4F289DA39BA}"/>
            </c:ext>
          </c:extLst>
        </c:ser>
        <c:ser>
          <c:idx val="6"/>
          <c:order val="6"/>
          <c:tx>
            <c:strRef>
              <c:f>'SW4'!$A$9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'SW4'!$B$9:$I$9</c15:sqref>
                  </c15:fullRef>
                </c:ext>
              </c:extLst>
              <c:f>'SW4'!$C$9:$I$9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378A-46C5-A75D-F4F289DA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'SW4'!$A$4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F0-4EE8-97C8-785E420F29E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F0-4EE8-97C8-785E420F29E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F0-4EE8-97C8-785E420F29E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F0-4EE8-97C8-785E420F29E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F0-4EE8-97C8-785E420F29E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F0-4EE8-97C8-785E420F29E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F0-4EE8-97C8-785E420F29E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'SW4'!$B$4:$I$4</c15:sqref>
                  </c15:fullRef>
                </c:ext>
              </c:extLst>
              <c:f>'SW4'!$C$4:$I$4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CF0-4EE8-97C8-785E420F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CF0-4EE8-97C8-785E420F29E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CF0-4EE8-97C8-785E420F29E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CF0-4EE8-97C8-785E420F29E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CF0-4EE8-97C8-785E420F29E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CF0-4EE8-97C8-785E420F29E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CF0-4EE8-97C8-785E420F29E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CF0-4EE8-97C8-785E420F29E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'SW4'!$A$5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5A-4429-AF1C-8D021E34BE8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5A-4429-AF1C-8D021E34BE8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5A-4429-AF1C-8D021E34BE8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5A-4429-AF1C-8D021E34BE8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5A-4429-AF1C-8D021E34BE8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5A-4429-AF1C-8D021E34BE8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5A-4429-AF1C-8D021E34BE8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'SW4'!$B$5:$I$5</c15:sqref>
                  </c15:fullRef>
                </c:ext>
              </c:extLst>
              <c:f>'SW4'!$C$5:$I$5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05A-4429-AF1C-8D021E34B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05A-4429-AF1C-8D021E34BE8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05A-4429-AF1C-8D021E34BE8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05A-4429-AF1C-8D021E34BE8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05A-4429-AF1C-8D021E34BE8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05A-4429-AF1C-8D021E34BE8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05A-4429-AF1C-8D021E34BE8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05A-4429-AF1C-8D021E34BE8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'SW4'!$A$6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1A-4B3F-BE57-211C254393D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1A-4B3F-BE57-211C254393D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1A-4B3F-BE57-211C254393D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1A-4B3F-BE57-211C254393D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1A-4B3F-BE57-211C254393D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1A-4B3F-BE57-211C254393D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1A-4B3F-BE57-211C254393D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'SW4'!$B$6:$I$6</c15:sqref>
                  </c15:fullRef>
                </c:ext>
              </c:extLst>
              <c:f>'SW4'!$C$6:$I$6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31A-4B3F-BE57-211C2543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31A-4B3F-BE57-211C254393D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31A-4B3F-BE57-211C254393D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31A-4B3F-BE57-211C254393D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31A-4B3F-BE57-211C254393D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31A-4B3F-BE57-211C254393D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31A-4B3F-BE57-211C254393D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31A-4B3F-BE57-211C254393D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'SW4'!$A$7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9F-4103-8CC9-92342D7CB0D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9F-4103-8CC9-92342D7CB0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C9F-4103-8CC9-92342D7CB0D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C9F-4103-8CC9-92342D7CB0D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C9F-4103-8CC9-92342D7CB0D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C9F-4103-8CC9-92342D7CB0D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C9F-4103-8CC9-92342D7CB0D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'SW4'!$B$7:$I$7</c15:sqref>
                  </c15:fullRef>
                </c:ext>
              </c:extLst>
              <c:f>'SW4'!$C$7:$I$7</c:f>
              <c:numCache>
                <c:formatCode>General</c:formatCode>
                <c:ptCount val="7"/>
                <c:pt idx="0">
                  <c:v>23</c:v>
                </c:pt>
                <c:pt idx="1">
                  <c:v>10</c:v>
                </c:pt>
                <c:pt idx="2">
                  <c:v>24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AC9F-4103-8CC9-92342D7CB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AC9F-4103-8CC9-92342D7CB0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AC9F-4103-8CC9-92342D7CB0D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C9F-4103-8CC9-92342D7CB0D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AC9F-4103-8CC9-92342D7CB0D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AC9F-4103-8CC9-92342D7CB0D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AC9F-4103-8CC9-92342D7CB0D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AC9F-4103-8CC9-92342D7CB0D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'SW4'!$A$8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99-42C6-94D0-DE0F19E9DB2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99-42C6-94D0-DE0F19E9DB2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99-42C6-94D0-DE0F19E9DB2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99-42C6-94D0-DE0F19E9DB2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99-42C6-94D0-DE0F19E9DB2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99-42C6-94D0-DE0F19E9DB2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99-42C6-94D0-DE0F19E9DB2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'SW4'!$B$8:$I$8</c15:sqref>
                  </c15:fullRef>
                </c:ext>
              </c:extLst>
              <c:f>'SW4'!$C$8:$I$8</c:f>
              <c:numCache>
                <c:formatCode>General</c:formatCode>
                <c:ptCount val="7"/>
                <c:pt idx="0">
                  <c:v>27</c:v>
                </c:pt>
                <c:pt idx="1">
                  <c:v>7</c:v>
                </c:pt>
                <c:pt idx="2">
                  <c:v>36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CF99-42C6-94D0-DE0F19E9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CF99-42C6-94D0-DE0F19E9DB2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CF99-42C6-94D0-DE0F19E9DB2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CF99-42C6-94D0-DE0F19E9DB2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CF99-42C6-94D0-DE0F19E9DB2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CF99-42C6-94D0-DE0F19E9DB2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CF99-42C6-94D0-DE0F19E9DB2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CF99-42C6-94D0-DE0F19E9DB2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'SW4'!$A$9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7B-4D8B-A71B-FAD025DC42D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7B-4D8B-A71B-FAD025DC42D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7B-4D8B-A71B-FAD025DC42D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7B-4D8B-A71B-FAD025DC42D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07B-4D8B-A71B-FAD025DC42D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07B-4D8B-A71B-FAD025DC42D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07B-4D8B-A71B-FAD025DC42D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'SW4'!$B$9:$I$9</c15:sqref>
                  </c15:fullRef>
                </c:ext>
              </c:extLst>
              <c:f>'SW4'!$C$9:$I$9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07B-4D8B-A71B-FAD025DC4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07B-4D8B-A71B-FAD025DC42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07B-4D8B-A71B-FAD025DC42D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07B-4D8B-A71B-FAD025DC42D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07B-4D8B-A71B-FAD025DC42D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07B-4D8B-A71B-FAD025DC42D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807B-4D8B-A71B-FAD025DC42D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07B-4D8B-A71B-FAD025DC42D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'SW4'!$L$2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'SW4'!$L$3:$L$9</c:f>
              <c:numCache>
                <c:formatCode>0%</c:formatCode>
                <c:ptCount val="7"/>
                <c:pt idx="0">
                  <c:v>4.6511627906976744E-2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0.2</c:v>
                </c:pt>
                <c:pt idx="5">
                  <c:v>0.15340909090909091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5-4A95-9561-0A17E94F46B9}"/>
            </c:ext>
          </c:extLst>
        </c:ser>
        <c:ser>
          <c:idx val="2"/>
          <c:order val="1"/>
          <c:tx>
            <c:strRef>
              <c:f>'SW4'!$M$2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'SW4'!$M$3:$M$9</c:f>
              <c:numCache>
                <c:formatCode>0%</c:formatCode>
                <c:ptCount val="7"/>
                <c:pt idx="0">
                  <c:v>0</c:v>
                </c:pt>
                <c:pt idx="1">
                  <c:v>5.5555555555555552E-2</c:v>
                </c:pt>
                <c:pt idx="2">
                  <c:v>5.2631578947368418E-2</c:v>
                </c:pt>
                <c:pt idx="3">
                  <c:v>0</c:v>
                </c:pt>
                <c:pt idx="4">
                  <c:v>8.6956521739130432E-2</c:v>
                </c:pt>
                <c:pt idx="5">
                  <c:v>3.9772727272727272E-2</c:v>
                </c:pt>
                <c:pt idx="6">
                  <c:v>1.8867924528301886E-2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5-4A95-9561-0A17E94F46B9}"/>
            </c:ext>
          </c:extLst>
        </c:ser>
        <c:ser>
          <c:idx val="3"/>
          <c:order val="2"/>
          <c:tx>
            <c:strRef>
              <c:f>'SW4'!$N$2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'SW4'!$N$3:$N$9</c:f>
              <c:numCache>
                <c:formatCode>0%</c:formatCode>
                <c:ptCount val="7"/>
                <c:pt idx="0">
                  <c:v>0.44186046511627908</c:v>
                </c:pt>
                <c:pt idx="1">
                  <c:v>0.30555555555555558</c:v>
                </c:pt>
                <c:pt idx="2">
                  <c:v>0.52631578947368418</c:v>
                </c:pt>
                <c:pt idx="3">
                  <c:v>0.12</c:v>
                </c:pt>
                <c:pt idx="4">
                  <c:v>0.20869565217391303</c:v>
                </c:pt>
                <c:pt idx="5">
                  <c:v>0.20454545454545456</c:v>
                </c:pt>
                <c:pt idx="6">
                  <c:v>0.33962264150943394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5-4A95-9561-0A17E94F46B9}"/>
            </c:ext>
          </c:extLst>
        </c:ser>
        <c:ser>
          <c:idx val="4"/>
          <c:order val="3"/>
          <c:tx>
            <c:strRef>
              <c:f>'SW4'!$O$2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'SW4'!$O$3:$O$9</c:f>
              <c:numCache>
                <c:formatCode>0%</c:formatCode>
                <c:ptCount val="7"/>
                <c:pt idx="0">
                  <c:v>9.3023255813953487E-2</c:v>
                </c:pt>
                <c:pt idx="1">
                  <c:v>0.1388888888888889</c:v>
                </c:pt>
                <c:pt idx="2">
                  <c:v>0.18421052631578946</c:v>
                </c:pt>
                <c:pt idx="3">
                  <c:v>0</c:v>
                </c:pt>
                <c:pt idx="4">
                  <c:v>6.9565217391304349E-2</c:v>
                </c:pt>
                <c:pt idx="5">
                  <c:v>0.13068181818181818</c:v>
                </c:pt>
                <c:pt idx="6">
                  <c:v>5.6603773584905662E-2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5-4A95-9561-0A17E94F46B9}"/>
            </c:ext>
          </c:extLst>
        </c:ser>
        <c:ser>
          <c:idx val="5"/>
          <c:order val="4"/>
          <c:tx>
            <c:strRef>
              <c:f>'SW4'!$P$2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65-4A95-9561-0A17E94F46B9}"/>
            </c:ext>
          </c:extLst>
        </c:ser>
        <c:ser>
          <c:idx val="6"/>
          <c:order val="5"/>
          <c:tx>
            <c:strRef>
              <c:f>'SW4'!$Q$2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'SW4'!$Q$3:$Q$9</c:f>
              <c:numCache>
                <c:formatCode>0%</c:formatCode>
                <c:ptCount val="7"/>
                <c:pt idx="0">
                  <c:v>2.3255813953488372E-2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65-4A95-9561-0A17E94F4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'SW4'!$A$11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6-4A17-A57D-502608AEA0C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6-4A17-A57D-502608AEA0C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6-4A17-A57D-502608AEA0C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6-4A17-A57D-502608AEA0C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6-4A17-A57D-502608AEA0C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6-4A17-A57D-502608AEA0C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6-4A17-A57D-502608AEA0C2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6-4A17-A57D-502608AEA0C2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36-4A17-A57D-502608AEA0C2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36-4A17-A57D-502608AEA0C2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36-4A17-A57D-502608AEA0C2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36-4A17-A57D-502608AEA0C2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36-4A17-A57D-502608AEA0C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'SW4'!$C$10:$I$10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'SW4'!$C$11:$I$11</c:f>
              <c:numCache>
                <c:formatCode>General</c:formatCode>
                <c:ptCount val="7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36-4A17-A57D-502608AE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</a:t>
            </a:r>
            <a:r>
              <a:rPr lang="en-US" baseline="0"/>
              <a:t> 04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FEB!$A$3</c:f>
              <c:strCache>
                <c:ptCount val="1"/>
                <c:pt idx="0">
                  <c:v>WEEK 04 (2/05 - 2/11)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15-4E9F-9BAB-66C5BA5596A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15-4E9F-9BAB-66C5BA5596A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15-4E9F-9BAB-66C5BA5596A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15-4E9F-9BAB-66C5BA5596A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15-4E9F-9BAB-66C5BA5596A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15-4E9F-9BAB-66C5BA5596A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15-4E9F-9BAB-66C5BA5596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FEB!$B$3:$I$3</c15:sqref>
                  </c15:fullRef>
                </c:ext>
              </c:extLst>
              <c:f>FEB!$C$3:$I$3</c:f>
              <c:numCache>
                <c:formatCode>General</c:formatCode>
                <c:ptCount val="7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1</c:v>
                </c:pt>
                <c:pt idx="5">
                  <c:v>0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15-4E9F-9BAB-66C5BA55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FEB!$A$4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F15-4E9F-9BAB-66C5BA5596A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F15-4E9F-9BAB-66C5BA5596A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F15-4E9F-9BAB-66C5BA5596A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F15-4E9F-9BAB-66C5BA5596A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F15-4E9F-9BAB-66C5BA5596A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F15-4E9F-9BAB-66C5BA5596A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F15-4E9F-9BAB-66C5BA5596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FEB!$B$4:$I$4</c15:sqref>
                        </c15:fullRef>
                        <c15:formulaRef>
                          <c15:sqref>FEB!$C$4:$I$4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F15-4E9F-9BAB-66C5BA5596A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F15-4E9F-9BAB-66C5BA5596A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F15-4E9F-9BAB-66C5BA5596A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F15-4E9F-9BAB-66C5BA5596A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F15-4E9F-9BAB-66C5BA5596A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F15-4E9F-9BAB-66C5BA5596A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F15-4E9F-9BAB-66C5BA5596A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F15-4E9F-9BAB-66C5BA5596A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FEB!$B$5:$I$5</c15:sqref>
                        </c15:fullRef>
                        <c15:formulaRef>
                          <c15:sqref>FEB!$C$5:$I$5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F15-4E9F-9BAB-66C5BA5596A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F15-4E9F-9BAB-66C5BA5596A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F15-4E9F-9BAB-66C5BA5596A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F15-4E9F-9BAB-66C5BA5596A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F15-4E9F-9BAB-66C5BA5596A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F15-4E9F-9BAB-66C5BA5596A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F15-4E9F-9BAB-66C5BA5596A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F15-4E9F-9BAB-66C5BA5596A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FEB!$B$6:$I$6</c15:sqref>
                        </c15:fullRef>
                        <c15:formulaRef>
                          <c15:sqref>FEB!$C$6:$I$6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F15-4E9F-9BAB-66C5BA5596A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'SW4'!$B$2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'SW4'!$B$3:$B$9</c:f>
              <c:numCache>
                <c:formatCode>General</c:formatCode>
                <c:ptCount val="7"/>
                <c:pt idx="0">
                  <c:v>43</c:v>
                </c:pt>
                <c:pt idx="1">
                  <c:v>36</c:v>
                </c:pt>
                <c:pt idx="2">
                  <c:v>38</c:v>
                </c:pt>
                <c:pt idx="3">
                  <c:v>25</c:v>
                </c:pt>
                <c:pt idx="4">
                  <c:v>115</c:v>
                </c:pt>
                <c:pt idx="5">
                  <c:v>176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B-4E9F-B89A-BA5BDBEA57CF}"/>
            </c:ext>
          </c:extLst>
        </c:ser>
        <c:ser>
          <c:idx val="7"/>
          <c:order val="1"/>
          <c:tx>
            <c:strRef>
              <c:f>'SW4'!$I$2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'SW4'!$I$3:$I$9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9</c:v>
                </c:pt>
                <c:pt idx="3">
                  <c:v>12</c:v>
                </c:pt>
                <c:pt idx="4">
                  <c:v>50</c:v>
                </c:pt>
                <c:pt idx="5">
                  <c:v>85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B-4E9F-B89A-BA5BDBEA5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'SW4'!$K$2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'SW4'!$J$3:$J$9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'SW4'!$K$3:$K$9</c:f>
              <c:numCache>
                <c:formatCode>0%</c:formatCode>
                <c:ptCount val="7"/>
                <c:pt idx="0">
                  <c:v>0.39534883720930231</c:v>
                </c:pt>
                <c:pt idx="1">
                  <c:v>0.5</c:v>
                </c:pt>
                <c:pt idx="2">
                  <c:v>0.23684210526315788</c:v>
                </c:pt>
                <c:pt idx="3">
                  <c:v>0.48</c:v>
                </c:pt>
                <c:pt idx="4">
                  <c:v>0.43478260869565216</c:v>
                </c:pt>
                <c:pt idx="5">
                  <c:v>0.48295454545454547</c:v>
                </c:pt>
                <c:pt idx="6">
                  <c:v>0.58490566037735847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0-430D-A080-9DA0CA32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'SW5'!$A$11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57-4869-A8DF-AE593A87925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657-4869-A8DF-AE593A87925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57-4869-A8DF-AE593A87925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657-4869-A8DF-AE593A87925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657-4869-A8DF-AE593A87925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657-4869-A8DF-AE593A879256}"/>
              </c:ext>
            </c:extLst>
          </c:dPt>
          <c:dLbls>
            <c:dLbl>
              <c:idx val="0"/>
              <c:layout>
                <c:manualLayout>
                  <c:x val="8.9241490609617072E-2"/>
                  <c:y val="2.7165354330708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57-4869-A8DF-AE593A879256}"/>
                </c:ext>
              </c:extLst>
            </c:dLbl>
            <c:dLbl>
              <c:idx val="1"/>
              <c:layout>
                <c:manualLayout>
                  <c:x val="-4.5282550409449845E-3"/>
                  <c:y val="-0.19229232283464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57-4869-A8DF-AE593A879256}"/>
                </c:ext>
              </c:extLst>
            </c:dLbl>
            <c:dLbl>
              <c:idx val="2"/>
              <c:layout>
                <c:manualLayout>
                  <c:x val="-0.33644260904690854"/>
                  <c:y val="-4.5207677165354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57-4869-A8DF-AE593A879256}"/>
                </c:ext>
              </c:extLst>
            </c:dLbl>
            <c:dLbl>
              <c:idx val="3"/>
              <c:layout>
                <c:manualLayout>
                  <c:x val="-9.9790850674752775E-3"/>
                  <c:y val="-8.07824803149606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57-4869-A8DF-AE593A879256}"/>
                </c:ext>
              </c:extLst>
            </c:dLbl>
            <c:dLbl>
              <c:idx val="4"/>
              <c:layout>
                <c:manualLayout>
                  <c:x val="-9.8180890647344587E-2"/>
                  <c:y val="-7.410301837270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57-4869-A8DF-AE593A87925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57-4869-A8DF-AE593A87925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'SW5'!$C$10:$H$10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'SW5'!$C$11:$H$11</c:f>
              <c:numCache>
                <c:formatCode>General</c:formatCode>
                <c:ptCount val="6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57-4869-A8DF-AE593A87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'SW5'!$K$2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'SW5'!$J$3:$J$9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'SW5'!$K$3:$K$9</c:f>
              <c:numCache>
                <c:formatCode>0%</c:formatCode>
                <c:ptCount val="7"/>
                <c:pt idx="0">
                  <c:v>0.4375</c:v>
                </c:pt>
                <c:pt idx="1">
                  <c:v>0.33333333333333331</c:v>
                </c:pt>
                <c:pt idx="2">
                  <c:v>0.55882352941176472</c:v>
                </c:pt>
                <c:pt idx="3">
                  <c:v>0.25</c:v>
                </c:pt>
                <c:pt idx="4">
                  <c:v>0.38953488372093026</c:v>
                </c:pt>
                <c:pt idx="5">
                  <c:v>0.50289017341040465</c:v>
                </c:pt>
                <c:pt idx="6">
                  <c:v>0.80232558139534882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6-424B-8F9F-1E017A3B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'SW5'!$A$3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47-4574-B3F9-9F084926E10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47-4574-B3F9-9F084926E10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47-4574-B3F9-9F084926E10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247-4574-B3F9-9F084926E10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247-4574-B3F9-9F084926E10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247-4574-B3F9-9F084926E10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'SW5'!$B$3:$I$3</c15:sqref>
                  </c15:fullRef>
                </c:ext>
              </c:extLst>
              <c:f>'SW5'!$C$3:$I$3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19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47-4574-B3F9-9F084926E10D}"/>
            </c:ext>
          </c:extLst>
        </c:ser>
        <c:ser>
          <c:idx val="1"/>
          <c:order val="1"/>
          <c:tx>
            <c:strRef>
              <c:f>'SW5'!$A$4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'SW5'!$B$4:$I$4</c15:sqref>
                  </c15:fullRef>
                </c:ext>
              </c:extLst>
              <c:f>'SW5'!$C$4:$I$4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247-4574-B3F9-9F084926E10D}"/>
            </c:ext>
          </c:extLst>
        </c:ser>
        <c:ser>
          <c:idx val="2"/>
          <c:order val="2"/>
          <c:tx>
            <c:strRef>
              <c:f>'SW5'!$A$5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'SW5'!$B$5:$I$5</c15:sqref>
                  </c15:fullRef>
                </c:ext>
              </c:extLst>
              <c:f>'SW5'!$C$5:$I$5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247-4574-B3F9-9F084926E10D}"/>
            </c:ext>
          </c:extLst>
        </c:ser>
        <c:ser>
          <c:idx val="3"/>
          <c:order val="3"/>
          <c:tx>
            <c:strRef>
              <c:f>'SW5'!$A$6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'SW5'!$B$6:$I$6</c15:sqref>
                  </c15:fullRef>
                </c:ext>
              </c:extLst>
              <c:f>'SW5'!$C$6:$I$6</c:f>
              <c:numCache>
                <c:formatCode>General</c:formatCode>
                <c:ptCount val="7"/>
                <c:pt idx="0">
                  <c:v>17</c:v>
                </c:pt>
                <c:pt idx="1">
                  <c:v>9</c:v>
                </c:pt>
                <c:pt idx="2">
                  <c:v>12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D247-4574-B3F9-9F084926E10D}"/>
            </c:ext>
          </c:extLst>
        </c:ser>
        <c:ser>
          <c:idx val="4"/>
          <c:order val="4"/>
          <c:tx>
            <c:strRef>
              <c:f>'SW5'!$A$7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'SW5'!$B$7:$I$7</c15:sqref>
                  </c15:fullRef>
                </c:ext>
              </c:extLst>
              <c:f>'SW5'!$C$7:$I$7</c:f>
              <c:numCache>
                <c:formatCode>General</c:formatCode>
                <c:ptCount val="7"/>
                <c:pt idx="0">
                  <c:v>54</c:v>
                </c:pt>
                <c:pt idx="1">
                  <c:v>10</c:v>
                </c:pt>
                <c:pt idx="2">
                  <c:v>24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D247-4574-B3F9-9F084926E10D}"/>
            </c:ext>
          </c:extLst>
        </c:ser>
        <c:ser>
          <c:idx val="5"/>
          <c:order val="5"/>
          <c:tx>
            <c:strRef>
              <c:f>'SW5'!$A$8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'SW5'!$B$8:$I$8</c15:sqref>
                  </c15:fullRef>
                </c:ext>
              </c:extLst>
              <c:f>'SW5'!$C$8:$I$8</c:f>
              <c:numCache>
                <c:formatCode>General</c:formatCode>
                <c:ptCount val="7"/>
                <c:pt idx="0">
                  <c:v>0</c:v>
                </c:pt>
                <c:pt idx="1">
                  <c:v>26</c:v>
                </c:pt>
                <c:pt idx="2">
                  <c:v>53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D247-4574-B3F9-9F084926E10D}"/>
            </c:ext>
          </c:extLst>
        </c:ser>
        <c:ser>
          <c:idx val="6"/>
          <c:order val="6"/>
          <c:tx>
            <c:strRef>
              <c:f>'SW5'!$A$9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'SW5'!$B$9:$I$9</c15:sqref>
                  </c15:fullRef>
                </c:ext>
              </c:extLst>
              <c:f>'SW5'!$C$9:$I$9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32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D247-4574-B3F9-9F084926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'SW5'!$A$4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9F9-4957-BF0D-6D831D1B56B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9F9-4957-BF0D-6D831D1B56B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9F9-4957-BF0D-6D831D1B56B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9F9-4957-BF0D-6D831D1B56B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9F9-4957-BF0D-6D831D1B56B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9F9-4957-BF0D-6D831D1B56B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9F9-4957-BF0D-6D831D1B56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'SW5'!$B$4:$I$4</c15:sqref>
                  </c15:fullRef>
                </c:ext>
              </c:extLst>
              <c:f>'SW5'!$C$4:$I$4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F9-4957-BF0D-6D831D1B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B9F9-4957-BF0D-6D831D1B56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B9F9-4957-BF0D-6D831D1B56B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9F9-4957-BF0D-6D831D1B56B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9F9-4957-BF0D-6D831D1B56B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9F9-4957-BF0D-6D831D1B56B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B9F9-4957-BF0D-6D831D1B56B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B9F9-4957-BF0D-6D831D1B56B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'SW5'!$A$5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54-4E38-923B-F22EFC5E284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54-4E38-923B-F22EFC5E284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54-4E38-923B-F22EFC5E284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54-4E38-923B-F22EFC5E28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154-4E38-923B-F22EFC5E284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154-4E38-923B-F22EFC5E284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154-4E38-923B-F22EFC5E284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'SW5'!$B$5:$I$5</c15:sqref>
                  </c15:fullRef>
                </c:ext>
              </c:extLst>
              <c:f>'SW5'!$C$5:$I$5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154-4E38-923B-F22EFC5E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154-4E38-923B-F22EFC5E284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154-4E38-923B-F22EFC5E284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154-4E38-923B-F22EFC5E284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154-4E38-923B-F22EFC5E284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154-4E38-923B-F22EFC5E284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154-4E38-923B-F22EFC5E284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154-4E38-923B-F22EFC5E284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'SW5'!$A$6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0B-4BE9-B73F-AD41B34F0D6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0B-4BE9-B73F-AD41B34F0D6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0B-4BE9-B73F-AD41B34F0D6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0B-4BE9-B73F-AD41B34F0D6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0B-4BE9-B73F-AD41B34F0D6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0B-4BE9-B73F-AD41B34F0D6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0B-4BE9-B73F-AD41B34F0D6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'SW5'!$B$6:$I$6</c15:sqref>
                  </c15:fullRef>
                </c:ext>
              </c:extLst>
              <c:f>'SW5'!$C$6:$I$6</c:f>
              <c:numCache>
                <c:formatCode>General</c:formatCode>
                <c:ptCount val="7"/>
                <c:pt idx="0">
                  <c:v>17</c:v>
                </c:pt>
                <c:pt idx="1">
                  <c:v>9</c:v>
                </c:pt>
                <c:pt idx="2">
                  <c:v>12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00B-4BE9-B73F-AD41B34F0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00B-4BE9-B73F-AD41B34F0D6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00B-4BE9-B73F-AD41B34F0D6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00B-4BE9-B73F-AD41B34F0D6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00B-4BE9-B73F-AD41B34F0D6A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00B-4BE9-B73F-AD41B34F0D6A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00B-4BE9-B73F-AD41B34F0D6A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00B-4BE9-B73F-AD41B34F0D6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'SW5'!$A$7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BE-41B1-9901-50BE231F1B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BE-41B1-9901-50BE231F1B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6BE-41B1-9901-50BE231F1B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6BE-41B1-9901-50BE231F1B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6BE-41B1-9901-50BE231F1B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6BE-41B1-9901-50BE231F1B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6BE-41B1-9901-50BE231F1B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'SW5'!$B$7:$I$7</c15:sqref>
                  </c15:fullRef>
                </c:ext>
              </c:extLst>
              <c:f>'SW5'!$C$7:$I$7</c:f>
              <c:numCache>
                <c:formatCode>General</c:formatCode>
                <c:ptCount val="7"/>
                <c:pt idx="0">
                  <c:v>54</c:v>
                </c:pt>
                <c:pt idx="1">
                  <c:v>10</c:v>
                </c:pt>
                <c:pt idx="2">
                  <c:v>24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6BE-41B1-9901-50BE231F1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6BE-41B1-9901-50BE231F1B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6BE-41B1-9901-50BE231F1B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6BE-41B1-9901-50BE231F1B1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6BE-41B1-9901-50BE231F1B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6BE-41B1-9901-50BE231F1B1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6BE-41B1-9901-50BE231F1B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6BE-41B1-9901-50BE231F1B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'SW5'!$A$8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01-4003-8677-6E47951F931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F01-4003-8677-6E47951F931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F01-4003-8677-6E47951F931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F01-4003-8677-6E47951F931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F01-4003-8677-6E47951F931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F01-4003-8677-6E47951F931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F01-4003-8677-6E47951F931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'SW5'!$B$8:$I$8</c15:sqref>
                  </c15:fullRef>
                </c:ext>
              </c:extLst>
              <c:f>'SW5'!$C$8:$I$8</c:f>
              <c:numCache>
                <c:formatCode>General</c:formatCode>
                <c:ptCount val="7"/>
                <c:pt idx="0">
                  <c:v>0</c:v>
                </c:pt>
                <c:pt idx="1">
                  <c:v>26</c:v>
                </c:pt>
                <c:pt idx="2">
                  <c:v>53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F01-4003-8677-6E47951F9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F01-4003-8677-6E47951F93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F01-4003-8677-6E47951F931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F01-4003-8677-6E47951F931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F01-4003-8677-6E47951F931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F01-4003-8677-6E47951F931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F01-4003-8677-6E47951F931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F01-4003-8677-6E47951F931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FEB!$A$4</c:f>
              <c:strCache>
                <c:ptCount val="1"/>
                <c:pt idx="0">
                  <c:v>WEEK 05 (2/12 - 2/18)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31-4496-A5C9-AEBB45DC546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31-4496-A5C9-AEBB45DC546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31-4496-A5C9-AEBB45DC546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31-4496-A5C9-AEBB45DC5460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31-4496-A5C9-AEBB45DC546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A31-4496-A5C9-AEBB45DC546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A31-4496-A5C9-AEBB45DC546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FEB!$B$4:$I$4</c15:sqref>
                  </c15:fullRef>
                </c:ext>
              </c:extLst>
              <c:f>FEB!$C$4:$I$4</c:f>
              <c:numCache>
                <c:formatCode>General</c:formatCode>
                <c:ptCount val="7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2</c:v>
                </c:pt>
                <c:pt idx="5">
                  <c:v>1</c:v>
                </c:pt>
                <c:pt idx="6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31-4496-A5C9-AEBB45DC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A31-4496-A5C9-AEBB45DC546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A31-4496-A5C9-AEBB45DC546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FEB!$B$5:$I$5</c15:sqref>
                        </c15:fullRef>
                        <c15:formulaRef>
                          <c15:sqref>FEB!$C$5:$I$5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A31-4496-A5C9-AEBB45DC546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FEB!$B$6:$I$6</c15:sqref>
                        </c15:fullRef>
                        <c15:formulaRef>
                          <c15:sqref>FEB!$C$6:$I$6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A31-4496-A5C9-AEBB45DC546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'SW5'!$A$9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96-4A40-A695-2E5FAC3056F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F96-4A40-A695-2E5FAC3056F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F96-4A40-A695-2E5FAC3056F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F96-4A40-A695-2E5FAC3056F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F96-4A40-A695-2E5FAC3056F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F96-4A40-A695-2E5FAC3056F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F96-4A40-A695-2E5FAC3056F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'SW5'!$B$9:$I$9</c15:sqref>
                  </c15:fullRef>
                </c:ext>
              </c:extLst>
              <c:f>'SW5'!$C$9:$I$9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32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BF96-4A40-A695-2E5FAC305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BF96-4A40-A695-2E5FAC3056F8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BF96-4A40-A695-2E5FAC3056F8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F96-4A40-A695-2E5FAC3056F8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F96-4A40-A695-2E5FAC3056F8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F96-4A40-A695-2E5FAC3056F8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BF96-4A40-A695-2E5FAC3056F8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BF96-4A40-A695-2E5FAC3056F8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'SW5'!$L$2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8.8235294117647065E-2</c:v>
                </c:pt>
                <c:pt idx="3">
                  <c:v>0.17708333333333334</c:v>
                </c:pt>
                <c:pt idx="4">
                  <c:v>0.31395348837209303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B-40F2-8012-FBA6389B17F7}"/>
            </c:ext>
          </c:extLst>
        </c:ser>
        <c:ser>
          <c:idx val="2"/>
          <c:order val="1"/>
          <c:tx>
            <c:strRef>
              <c:f>'SW5'!$M$2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'SW5'!$M$3:$M$9</c:f>
              <c:numCache>
                <c:formatCode>0%</c:formatCode>
                <c:ptCount val="7"/>
                <c:pt idx="0">
                  <c:v>4.1666666666666664E-2</c:v>
                </c:pt>
                <c:pt idx="1">
                  <c:v>8.3333333333333329E-2</c:v>
                </c:pt>
                <c:pt idx="2">
                  <c:v>0</c:v>
                </c:pt>
                <c:pt idx="3">
                  <c:v>9.375E-2</c:v>
                </c:pt>
                <c:pt idx="4">
                  <c:v>5.8139534883720929E-2</c:v>
                </c:pt>
                <c:pt idx="5">
                  <c:v>0.15028901734104047</c:v>
                </c:pt>
                <c:pt idx="6">
                  <c:v>1.1627906976744186E-2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B-40F2-8012-FBA6389B17F7}"/>
            </c:ext>
          </c:extLst>
        </c:ser>
        <c:ser>
          <c:idx val="3"/>
          <c:order val="2"/>
          <c:tx>
            <c:strRef>
              <c:f>'SW5'!$N$2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'SW5'!$N$3:$N$9</c:f>
              <c:numCache>
                <c:formatCode>0%</c:formatCode>
                <c:ptCount val="7"/>
                <c:pt idx="0">
                  <c:v>0.39583333333333331</c:v>
                </c:pt>
                <c:pt idx="1">
                  <c:v>0.44444444444444442</c:v>
                </c:pt>
                <c:pt idx="2">
                  <c:v>0.14705882352941177</c:v>
                </c:pt>
                <c:pt idx="3">
                  <c:v>0.125</c:v>
                </c:pt>
                <c:pt idx="4">
                  <c:v>0.13953488372093023</c:v>
                </c:pt>
                <c:pt idx="5">
                  <c:v>0.30635838150289019</c:v>
                </c:pt>
                <c:pt idx="6">
                  <c:v>0.37209302325581395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B-40F2-8012-FBA6389B17F7}"/>
            </c:ext>
          </c:extLst>
        </c:ser>
        <c:ser>
          <c:idx val="4"/>
          <c:order val="3"/>
          <c:tx>
            <c:strRef>
              <c:f>'SW5'!$O$2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'SW5'!$O$3:$O$9</c:f>
              <c:numCache>
                <c:formatCode>0%</c:formatCode>
                <c:ptCount val="7"/>
                <c:pt idx="0">
                  <c:v>0.10416666666666667</c:v>
                </c:pt>
                <c:pt idx="1">
                  <c:v>0.1111111111111111</c:v>
                </c:pt>
                <c:pt idx="2">
                  <c:v>0.20588235294117646</c:v>
                </c:pt>
                <c:pt idx="3">
                  <c:v>0.34375</c:v>
                </c:pt>
                <c:pt idx="4">
                  <c:v>9.8837209302325577E-2</c:v>
                </c:pt>
                <c:pt idx="5">
                  <c:v>0.19653179190751446</c:v>
                </c:pt>
                <c:pt idx="6">
                  <c:v>0.44186046511627908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0B-40F2-8012-FBA6389B17F7}"/>
            </c:ext>
          </c:extLst>
        </c:ser>
        <c:ser>
          <c:idx val="5"/>
          <c:order val="4"/>
          <c:tx>
            <c:strRef>
              <c:f>'SW5'!$P$2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1.0416666666666666E-2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0B-40F2-8012-FBA6389B17F7}"/>
            </c:ext>
          </c:extLst>
        </c:ser>
        <c:ser>
          <c:idx val="6"/>
          <c:order val="5"/>
          <c:tx>
            <c:strRef>
              <c:f>'SW5'!$Q$2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'SW5'!$Q$3:$Q$9</c:f>
              <c:numCache>
                <c:formatCode>0%</c:formatCode>
                <c:ptCount val="7"/>
                <c:pt idx="0">
                  <c:v>2.0833333333333332E-2</c:v>
                </c:pt>
                <c:pt idx="1">
                  <c:v>2.7777777777777776E-2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0B-40F2-8012-FBA6389B1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'SW5'!$A$11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0B-4877-921C-7DB49FBDD2C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0B-4877-921C-7DB49FBDD2C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0B-4877-921C-7DB49FBDD2C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0B-4877-921C-7DB49FBDD2C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0B-4877-921C-7DB49FBDD2C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0B-4877-921C-7DB49FBDD2C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0B-4877-921C-7DB49FBDD2CC}"/>
              </c:ext>
            </c:extLst>
          </c:dPt>
          <c:dLbls>
            <c:dLbl>
              <c:idx val="0"/>
              <c:layout>
                <c:manualLayout>
                  <c:x val="-0.10920067209172075"/>
                  <c:y val="0.17083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0B-4877-921C-7DB49FBDD2CC}"/>
                </c:ext>
              </c:extLst>
            </c:dLbl>
            <c:dLbl>
              <c:idx val="1"/>
              <c:layout>
                <c:manualLayout>
                  <c:x val="-0.17246427041808057"/>
                  <c:y val="4.62329396325458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B-4877-921C-7DB49FBDD2CC}"/>
                </c:ext>
              </c:extLst>
            </c:dLbl>
            <c:dLbl>
              <c:idx val="2"/>
              <c:layout>
                <c:manualLayout>
                  <c:x val="-0.15397489539748954"/>
                  <c:y val="-0.104166666666666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0B-4877-921C-7DB49FBDD2CC}"/>
                </c:ext>
              </c:extLst>
            </c:dLbl>
            <c:dLbl>
              <c:idx val="3"/>
              <c:layout>
                <c:manualLayout>
                  <c:x val="4.6457615392218231E-2"/>
                  <c:y val="-0.1595889107611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0B-4877-921C-7DB49FBDD2CC}"/>
                </c:ext>
              </c:extLst>
            </c:dLbl>
            <c:dLbl>
              <c:idx val="4"/>
              <c:layout>
                <c:manualLayout>
                  <c:x val="2.4460448720060635E-2"/>
                  <c:y val="4.16666666666666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0B-4877-921C-7DB49FBDD2CC}"/>
                </c:ext>
              </c:extLst>
            </c:dLbl>
            <c:dLbl>
              <c:idx val="5"/>
              <c:layout>
                <c:manualLayout>
                  <c:x val="-0.10084169604322472"/>
                  <c:y val="-6.6666666666666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0B-4877-921C-7DB49FBDD2CC}"/>
                </c:ext>
              </c:extLst>
            </c:dLbl>
            <c:dLbl>
              <c:idx val="6"/>
              <c:layout>
                <c:manualLayout>
                  <c:x val="0.17411445326656341"/>
                  <c:y val="7.499999999999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0B-4877-921C-7DB49FBDD2CC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'SW5'!$C$10:$I$10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'SW5'!$C$11:$I$11</c:f>
              <c:numCache>
                <c:formatCode>General</c:formatCode>
                <c:ptCount val="7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  <c:pt idx="6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0B-4877-921C-7DB49FBD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'SW5'!$B$2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'SW5'!$B$3:$B$9</c:f>
              <c:numCache>
                <c:formatCode>General</c:formatCode>
                <c:ptCount val="7"/>
                <c:pt idx="0">
                  <c:v>48</c:v>
                </c:pt>
                <c:pt idx="1">
                  <c:v>36</c:v>
                </c:pt>
                <c:pt idx="2">
                  <c:v>68</c:v>
                </c:pt>
                <c:pt idx="3">
                  <c:v>96</c:v>
                </c:pt>
                <c:pt idx="4">
                  <c:v>172</c:v>
                </c:pt>
                <c:pt idx="5">
                  <c:v>173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3-459E-B9DA-067AA52ECEF0}"/>
            </c:ext>
          </c:extLst>
        </c:ser>
        <c:ser>
          <c:idx val="7"/>
          <c:order val="1"/>
          <c:tx>
            <c:strRef>
              <c:f>'SW5'!$I$2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'SW5'!$I$3:$I$9</c:f>
              <c:numCache>
                <c:formatCode>General</c:formatCode>
                <c:ptCount val="7"/>
                <c:pt idx="0">
                  <c:v>21</c:v>
                </c:pt>
                <c:pt idx="1">
                  <c:v>12</c:v>
                </c:pt>
                <c:pt idx="2">
                  <c:v>38</c:v>
                </c:pt>
                <c:pt idx="3">
                  <c:v>24</c:v>
                </c:pt>
                <c:pt idx="4">
                  <c:v>67</c:v>
                </c:pt>
                <c:pt idx="5">
                  <c:v>87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43-459E-B9DA-067AA52EC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'SW6'!$A$11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DF-46A6-A718-B5626122484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DF-46A6-A718-B562612248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DF-46A6-A718-B5626122484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DF-46A6-A718-B5626122484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DF-46A6-A718-B5626122484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ADF-46A6-A718-B56261224847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F-46A6-A718-B56261224847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F-46A6-A718-B56261224847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F-46A6-A718-B56261224847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F-46A6-A718-B56261224847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F-46A6-A718-B56261224847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F-46A6-A718-B56261224847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'SW6'!$C$10:$H$10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'SW6'!$C$11:$H$11</c:f>
              <c:numCache>
                <c:formatCode>General</c:formatCode>
                <c:ptCount val="6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DF-46A6-A718-B5626122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'SW6'!$K$2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'SW6'!$J$3:$J$9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'SW6'!$K$3:$K$9</c:f>
              <c:numCache>
                <c:formatCode>0%</c:formatCode>
                <c:ptCount val="7"/>
                <c:pt idx="0">
                  <c:v>0.61111111111111116</c:v>
                </c:pt>
                <c:pt idx="1">
                  <c:v>0.47916666666666669</c:v>
                </c:pt>
                <c:pt idx="2">
                  <c:v>0.46341463414634149</c:v>
                </c:pt>
                <c:pt idx="3">
                  <c:v>0.49152542372881358</c:v>
                </c:pt>
                <c:pt idx="4">
                  <c:v>0.44444444444444442</c:v>
                </c:pt>
                <c:pt idx="5">
                  <c:v>0</c:v>
                </c:pt>
                <c:pt idx="6">
                  <c:v>0.3949579831932773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5-404A-A74F-673B85A86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46055344601321E-2"/>
          <c:y val="0.1735204678362573"/>
          <c:w val="0.89061465360980141"/>
          <c:h val="0.7179496247179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'SW6'!$B$2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'SW6'!$B$3:$B$9</c:f>
              <c:numCache>
                <c:formatCode>General</c:formatCode>
                <c:ptCount val="7"/>
                <c:pt idx="0">
                  <c:v>54</c:v>
                </c:pt>
                <c:pt idx="1">
                  <c:v>48</c:v>
                </c:pt>
                <c:pt idx="2">
                  <c:v>41</c:v>
                </c:pt>
                <c:pt idx="3">
                  <c:v>59</c:v>
                </c:pt>
                <c:pt idx="4">
                  <c:v>108</c:v>
                </c:pt>
                <c:pt idx="5">
                  <c:v>0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C-48EE-976D-615A820E3385}"/>
            </c:ext>
          </c:extLst>
        </c:ser>
        <c:ser>
          <c:idx val="7"/>
          <c:order val="1"/>
          <c:tx>
            <c:strRef>
              <c:f>'SW6'!$I$2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'SW6'!$I$3:$I$9</c:f>
              <c:numCache>
                <c:formatCode>General</c:formatCode>
                <c:ptCount val="7"/>
                <c:pt idx="0">
                  <c:v>33</c:v>
                </c:pt>
                <c:pt idx="1">
                  <c:v>23</c:v>
                </c:pt>
                <c:pt idx="2">
                  <c:v>19</c:v>
                </c:pt>
                <c:pt idx="3">
                  <c:v>29</c:v>
                </c:pt>
                <c:pt idx="4">
                  <c:v>48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C-48EE-976D-615A820E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29843818329074"/>
          <c:y val="0.1023386287240410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'SW6'!$A$3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84-4D00-94E9-D6C7451A1C9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84-4D00-94E9-D6C7451A1C9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84-4D00-94E9-D6C7451A1C9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84-4D00-94E9-D6C7451A1C9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84-4D00-94E9-D6C7451A1C9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84-4D00-94E9-D6C7451A1C9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'SW6'!$B$3:$I$3</c15:sqref>
                  </c15:fullRef>
                </c:ext>
              </c:extLst>
              <c:f>'SW6'!$C$3:$I$3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A84-4D00-94E9-D6C7451A1C94}"/>
            </c:ext>
          </c:extLst>
        </c:ser>
        <c:ser>
          <c:idx val="1"/>
          <c:order val="1"/>
          <c:tx>
            <c:strRef>
              <c:f>'SW6'!$A$4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'SW6'!$B$4:$I$4</c15:sqref>
                  </c15:fullRef>
                </c:ext>
              </c:extLst>
              <c:f>'SW6'!$C$4:$I$4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84-4D00-94E9-D6C7451A1C94}"/>
            </c:ext>
          </c:extLst>
        </c:ser>
        <c:ser>
          <c:idx val="2"/>
          <c:order val="2"/>
          <c:tx>
            <c:strRef>
              <c:f>'SW6'!$A$5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'SW6'!$B$5:$I$5</c15:sqref>
                  </c15:fullRef>
                </c:ext>
              </c:extLst>
              <c:f>'SW6'!$C$5:$I$5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A84-4D00-94E9-D6C7451A1C94}"/>
            </c:ext>
          </c:extLst>
        </c:ser>
        <c:ser>
          <c:idx val="3"/>
          <c:order val="3"/>
          <c:tx>
            <c:strRef>
              <c:f>'SW6'!$A$6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'SW6'!$B$6:$I$6</c15:sqref>
                  </c15:fullRef>
                </c:ext>
              </c:extLst>
              <c:f>'SW6'!$C$6:$I$6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CA84-4D00-94E9-D6C7451A1C94}"/>
            </c:ext>
          </c:extLst>
        </c:ser>
        <c:ser>
          <c:idx val="4"/>
          <c:order val="4"/>
          <c:tx>
            <c:strRef>
              <c:f>'SW6'!$A$7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'SW6'!$B$7:$I$7</c15:sqref>
                  </c15:fullRef>
                </c:ext>
              </c:extLst>
              <c:f>'SW6'!$C$7:$I$7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CA84-4D00-94E9-D6C7451A1C94}"/>
            </c:ext>
          </c:extLst>
        </c:ser>
        <c:ser>
          <c:idx val="5"/>
          <c:order val="5"/>
          <c:tx>
            <c:strRef>
              <c:f>'SW6'!$A$8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'SW6'!$B$8:$I$8</c15:sqref>
                  </c15:fullRef>
                </c:ext>
              </c:extLst>
              <c:f>'SW6'!$C$8:$I$8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CA84-4D00-94E9-D6C7451A1C94}"/>
            </c:ext>
          </c:extLst>
        </c:ser>
        <c:ser>
          <c:idx val="6"/>
          <c:order val="6"/>
          <c:tx>
            <c:strRef>
              <c:f>'SW6'!$A$9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'SW6'!$B$9:$I$9</c15:sqref>
                  </c15:fullRef>
                </c:ext>
              </c:extLst>
              <c:f>'SW6'!$C$9:$I$9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CA84-4D00-94E9-D6C7451A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'SW6'!$A$4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54-4C6B-95BB-69F2BF62706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54-4C6B-95BB-69F2BF62706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54-4C6B-95BB-69F2BF62706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54-4C6B-95BB-69F2BF62706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554-4C6B-95BB-69F2BF62706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554-4C6B-95BB-69F2BF62706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554-4C6B-95BB-69F2BF62706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'SW6'!$B$4:$I$4</c15:sqref>
                  </c15:fullRef>
                </c:ext>
              </c:extLst>
              <c:f>'SW6'!$C$4:$I$4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54-4C6B-95BB-69F2BF62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554-4C6B-95BB-69F2BF62706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554-4C6B-95BB-69F2BF62706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554-4C6B-95BB-69F2BF62706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554-4C6B-95BB-69F2BF62706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554-4C6B-95BB-69F2BF62706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554-4C6B-95BB-69F2BF62706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554-4C6B-95BB-69F2BF62706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'SW6'!$A$5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7A-451D-B54A-D237245D79E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7A-451D-B54A-D237245D79E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27A-451D-B54A-D237245D79E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27A-451D-B54A-D237245D79E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27A-451D-B54A-D237245D79E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27A-451D-B54A-D237245D79E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27A-451D-B54A-D237245D79E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'SW6'!$B$5:$I$5</c15:sqref>
                  </c15:fullRef>
                </c:ext>
              </c:extLst>
              <c:f>'SW6'!$C$5:$I$5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27A-451D-B54A-D237245D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27A-451D-B54A-D237245D79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27A-451D-B54A-D237245D79E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27A-451D-B54A-D237245D79E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27A-451D-B54A-D237245D79E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27A-451D-B54A-D237245D79E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27A-451D-B54A-D237245D79E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27A-451D-B54A-D237245D79E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FEB!$A$5</c:f>
              <c:strCache>
                <c:ptCount val="1"/>
                <c:pt idx="0">
                  <c:v>WEEK 06 (2/19 - 2/25)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45-42AE-B045-61E526E0C72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45-42AE-B045-61E526E0C72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45-42AE-B045-61E526E0C72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45-42AE-B045-61E526E0C72C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45-42AE-B045-61E526E0C72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45-42AE-B045-61E526E0C72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45-42AE-B045-61E526E0C72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FEB!$B$5:$I$5</c15:sqref>
                  </c15:fullRef>
                </c:ext>
              </c:extLst>
              <c:f>FEB!$C$5:$I$5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1</c:v>
                </c:pt>
                <c:pt idx="5">
                  <c:v>6</c:v>
                </c:pt>
                <c:pt idx="6">
                  <c:v>199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045-42AE-B045-61E526E0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045-42AE-B045-61E526E0C7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045-42AE-B045-61E526E0C72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FEB!$B$4:$I$4</c15:sqref>
                        </c15:fullRef>
                        <c15:formulaRef>
                          <c15:sqref>FEB!$C$4:$I$4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045-42AE-B045-61E526E0C72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FEB!$B$6:$I$6</c15:sqref>
                        </c15:fullRef>
                        <c15:formulaRef>
                          <c15:sqref>FEB!$C$6:$I$6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045-42AE-B045-61E526E0C72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'SW6'!$A$6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7-48DD-8BFE-B335206D705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7-48DD-8BFE-B335206D705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87-48DD-8BFE-B335206D705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87-48DD-8BFE-B335206D705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87-48DD-8BFE-B335206D705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587-48DD-8BFE-B335206D705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587-48DD-8BFE-B335206D705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'SW6'!$B$6:$I$6</c15:sqref>
                  </c15:fullRef>
                </c:ext>
              </c:extLst>
              <c:f>'SW6'!$C$6:$I$6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587-48DD-8BFE-B335206D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587-48DD-8BFE-B335206D70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587-48DD-8BFE-B335206D705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587-48DD-8BFE-B335206D705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587-48DD-8BFE-B335206D705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587-48DD-8BFE-B335206D705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587-48DD-8BFE-B335206D7054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587-48DD-8BFE-B335206D705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'SW6'!$A$7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94E-47C5-BF48-3475038F061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4E-47C5-BF48-3475038F061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94E-47C5-BF48-3475038F061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94E-47C5-BF48-3475038F061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94E-47C5-BF48-3475038F061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94E-47C5-BF48-3475038F061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94E-47C5-BF48-3475038F061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'SW6'!$B$7:$I$7</c15:sqref>
                  </c15:fullRef>
                </c:ext>
              </c:extLst>
              <c:f>'SW6'!$C$7:$I$7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94E-47C5-BF48-3475038F0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94E-47C5-BF48-3475038F06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94E-47C5-BF48-3475038F061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94E-47C5-BF48-3475038F061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94E-47C5-BF48-3475038F061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94E-47C5-BF48-3475038F061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94E-47C5-BF48-3475038F061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94E-47C5-BF48-3475038F061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'SW6'!$A$8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CD-48A3-8C37-69C4393014B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CD-48A3-8C37-69C4393014B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CD-48A3-8C37-69C4393014B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CD-48A3-8C37-69C4393014B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DCD-48A3-8C37-69C4393014B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DCD-48A3-8C37-69C4393014B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DCD-48A3-8C37-69C4393014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'SW6'!$B$8:$I$8</c15:sqref>
                  </c15:fullRef>
                </c:ext>
              </c:extLst>
              <c:f>'SW6'!$C$8:$I$8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DCD-48A3-8C37-69C43930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DCD-48A3-8C37-69C4393014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DCD-48A3-8C37-69C4393014B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DCD-48A3-8C37-69C4393014B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DCD-48A3-8C37-69C4393014B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DCD-48A3-8C37-69C4393014B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DCD-48A3-8C37-69C4393014B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DCD-48A3-8C37-69C4393014B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'SW6'!$A$9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EF-42CC-AB16-CF1D5AFDA06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EF-42CC-AB16-CF1D5AFDA06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EF-42CC-AB16-CF1D5AFDA06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EF-42CC-AB16-CF1D5AFDA06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EF-42CC-AB16-CF1D5AFDA06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1EF-42CC-AB16-CF1D5AFDA06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1EF-42CC-AB16-CF1D5AFDA06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'SW6'!$B$9:$I$9</c15:sqref>
                  </c15:fullRef>
                </c:ext>
              </c:extLst>
              <c:f>'SW6'!$C$9:$I$9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1EF-42CC-AB16-CF1D5AFD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1EF-42CC-AB16-CF1D5AFDA0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1EF-42CC-AB16-CF1D5AFDA06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1EF-42CC-AB16-CF1D5AFDA06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1EF-42CC-AB16-CF1D5AFDA06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1EF-42CC-AB16-CF1D5AFDA06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1EF-42CC-AB16-CF1D5AFDA06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1EF-42CC-AB16-CF1D5AFDA06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'SW6'!$L$2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'SW6'!$L$3:$L$9</c:f>
              <c:numCache>
                <c:formatCode>0%</c:formatCode>
                <c:ptCount val="7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6-46D2-8C28-9F5D0C4BBB00}"/>
            </c:ext>
          </c:extLst>
        </c:ser>
        <c:ser>
          <c:idx val="2"/>
          <c:order val="1"/>
          <c:tx>
            <c:strRef>
              <c:f>'SW6'!$M$2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'SW6'!$M$3:$M$9</c:f>
              <c:numCache>
                <c:formatCode>0%</c:formatCode>
                <c:ptCount val="7"/>
                <c:pt idx="0">
                  <c:v>7.407407407407407E-2</c:v>
                </c:pt>
                <c:pt idx="1">
                  <c:v>0.10416666666666667</c:v>
                </c:pt>
                <c:pt idx="2">
                  <c:v>0.14634146341463414</c:v>
                </c:pt>
                <c:pt idx="3">
                  <c:v>8.4745762711864403E-2</c:v>
                </c:pt>
                <c:pt idx="4">
                  <c:v>7.407407407407407E-2</c:v>
                </c:pt>
                <c:pt idx="5">
                  <c:v>0</c:v>
                </c:pt>
                <c:pt idx="6">
                  <c:v>6.7226890756302518E-2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6-46D2-8C28-9F5D0C4BBB00}"/>
            </c:ext>
          </c:extLst>
        </c:ser>
        <c:ser>
          <c:idx val="3"/>
          <c:order val="2"/>
          <c:tx>
            <c:strRef>
              <c:f>'SW6'!$N$2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'SW6'!$N$3:$N$9</c:f>
              <c:numCache>
                <c:formatCode>0%</c:formatCode>
                <c:ptCount val="7"/>
                <c:pt idx="0">
                  <c:v>0.29629629629629628</c:v>
                </c:pt>
                <c:pt idx="1">
                  <c:v>0.20833333333333334</c:v>
                </c:pt>
                <c:pt idx="2">
                  <c:v>0.26829268292682928</c:v>
                </c:pt>
                <c:pt idx="3">
                  <c:v>0.3559322033898305</c:v>
                </c:pt>
                <c:pt idx="4">
                  <c:v>0.42592592592592593</c:v>
                </c:pt>
                <c:pt idx="5">
                  <c:v>0</c:v>
                </c:pt>
                <c:pt idx="6">
                  <c:v>0.33613445378151263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6-46D2-8C28-9F5D0C4BBB00}"/>
            </c:ext>
          </c:extLst>
        </c:ser>
        <c:ser>
          <c:idx val="4"/>
          <c:order val="3"/>
          <c:tx>
            <c:strRef>
              <c:f>'SW6'!$O$2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'SW6'!$O$3:$O$9</c:f>
              <c:numCache>
                <c:formatCode>0%</c:formatCode>
                <c:ptCount val="7"/>
                <c:pt idx="0">
                  <c:v>1.8518518518518517E-2</c:v>
                </c:pt>
                <c:pt idx="1">
                  <c:v>8.3333333333333329E-2</c:v>
                </c:pt>
                <c:pt idx="2">
                  <c:v>0.12195121951219512</c:v>
                </c:pt>
                <c:pt idx="3">
                  <c:v>6.7796610169491525E-2</c:v>
                </c:pt>
                <c:pt idx="4">
                  <c:v>4.6296296296296294E-2</c:v>
                </c:pt>
                <c:pt idx="5">
                  <c:v>0</c:v>
                </c:pt>
                <c:pt idx="6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66-46D2-8C28-9F5D0C4BBB00}"/>
            </c:ext>
          </c:extLst>
        </c:ser>
        <c:ser>
          <c:idx val="5"/>
          <c:order val="4"/>
          <c:tx>
            <c:strRef>
              <c:f>'SW6'!$P$2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4.6296296296296294E-2</c:v>
                </c:pt>
                <c:pt idx="5">
                  <c:v>0</c:v>
                </c:pt>
                <c:pt idx="6">
                  <c:v>8.4033613445378148E-3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66-46D2-8C28-9F5D0C4BBB00}"/>
            </c:ext>
          </c:extLst>
        </c:ser>
        <c:ser>
          <c:idx val="6"/>
          <c:order val="5"/>
          <c:tx>
            <c:strRef>
              <c:f>'SW6'!$Q$2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9.2592592592592587E-3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66-46D2-8C28-9F5D0C4BB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68322013457621"/>
          <c:y val="5.4406956825231764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'SW6'!$A$11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1B-49BE-8466-EFDF6891F65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1B-49BE-8466-EFDF6891F65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1B-49BE-8466-EFDF6891F65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1B-49BE-8466-EFDF6891F65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D1B-49BE-8466-EFDF6891F65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D1B-49BE-8466-EFDF6891F65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D1B-49BE-8466-EFDF6891F658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B-49BE-8466-EFDF6891F658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B-49BE-8466-EFDF6891F658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1B-49BE-8466-EFDF6891F658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1B-49BE-8466-EFDF6891F658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1B-49BE-8466-EFDF6891F658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1B-49BE-8466-EFDF6891F65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'SW6'!$C$10:$I$10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'SW6'!$C$11:$I$11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  <c:pt idx="6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1B-49BE-8466-EFDF6891F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'SW7'!$A$11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96-44E9-9E53-D7DE278DFCA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96-44E9-9E53-D7DE278DFCA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96-44E9-9E53-D7DE278DFCA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F96-44E9-9E53-D7DE278DFCA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F96-44E9-9E53-D7DE278DFCA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F96-44E9-9E53-D7DE278DFCA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96-44E9-9E53-D7DE278DFCA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96-44E9-9E53-D7DE278DFCA6}"/>
                </c:ext>
              </c:extLst>
            </c:dLbl>
            <c:dLbl>
              <c:idx val="2"/>
              <c:layout>
                <c:manualLayout>
                  <c:x val="7.3103096118008123E-2"/>
                  <c:y val="-5.76317003956825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96-44E9-9E53-D7DE278DFCA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96-44E9-9E53-D7DE278DFCA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96-44E9-9E53-D7DE278DFCA6}"/>
                </c:ext>
              </c:extLst>
            </c:dLbl>
            <c:dLbl>
              <c:idx val="5"/>
              <c:layout>
                <c:manualLayout>
                  <c:x val="-3.1003611256724184E-2"/>
                  <c:y val="-9.6548985991408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96-44E9-9E53-D7DE278DFCA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'SW7'!$C$10:$H$10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'SW7'!$C$11:$H$11</c:f>
              <c:numCache>
                <c:formatCode>General</c:formatCode>
                <c:ptCount val="6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96-44E9-9E53-D7DE278DF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'SW7'!$K$2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'SW7'!$J$3:$J$9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'SW7'!$K$3:$K$9</c:f>
              <c:numCache>
                <c:formatCode>0%</c:formatCode>
                <c:ptCount val="7"/>
                <c:pt idx="0">
                  <c:v>0.55000000000000004</c:v>
                </c:pt>
                <c:pt idx="1">
                  <c:v>1.5263157894736843</c:v>
                </c:pt>
                <c:pt idx="2">
                  <c:v>0.38709677419354838</c:v>
                </c:pt>
                <c:pt idx="3">
                  <c:v>0.42105263157894735</c:v>
                </c:pt>
                <c:pt idx="4">
                  <c:v>0.58163265306122447</c:v>
                </c:pt>
                <c:pt idx="5">
                  <c:v>0</c:v>
                </c:pt>
                <c:pt idx="6">
                  <c:v>0.56074766355140182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6-4CE3-BEEC-66651D502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'SW7'!$B$2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'SW7'!$B$3:$B$9</c:f>
              <c:numCache>
                <c:formatCode>General</c:formatCode>
                <c:ptCount val="7"/>
                <c:pt idx="0">
                  <c:v>40</c:v>
                </c:pt>
                <c:pt idx="1">
                  <c:v>19</c:v>
                </c:pt>
                <c:pt idx="2">
                  <c:v>31</c:v>
                </c:pt>
                <c:pt idx="3">
                  <c:v>38</c:v>
                </c:pt>
                <c:pt idx="4">
                  <c:v>98</c:v>
                </c:pt>
                <c:pt idx="5">
                  <c:v>0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F-4D9D-A10F-8BE3F0967D1F}"/>
            </c:ext>
          </c:extLst>
        </c:ser>
        <c:ser>
          <c:idx val="7"/>
          <c:order val="1"/>
          <c:tx>
            <c:strRef>
              <c:f>'SW7'!$I$2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'SW7'!$I$3:$I$9</c:f>
              <c:numCache>
                <c:formatCode>General</c:formatCode>
                <c:ptCount val="7"/>
                <c:pt idx="0">
                  <c:v>22</c:v>
                </c:pt>
                <c:pt idx="1">
                  <c:v>29</c:v>
                </c:pt>
                <c:pt idx="2">
                  <c:v>12</c:v>
                </c:pt>
                <c:pt idx="3">
                  <c:v>16</c:v>
                </c:pt>
                <c:pt idx="4">
                  <c:v>57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F-4D9D-A10F-8BE3F096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'SW7'!$A$3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75-4EC3-9039-A0AAFF0324A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75-4EC3-9039-A0AAFF0324A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75-4EC3-9039-A0AAFF0324A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75-4EC3-9039-A0AAFF0324A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75-4EC3-9039-A0AAFF0324A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875-4EC3-9039-A0AAFF0324A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'SW7'!$B$3:$I$3</c15:sqref>
                  </c15:fullRef>
                </c:ext>
              </c:extLst>
              <c:f>'SW7'!$C$3:$I$3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75-4EC3-9039-A0AAFF0324A9}"/>
            </c:ext>
          </c:extLst>
        </c:ser>
        <c:ser>
          <c:idx val="1"/>
          <c:order val="1"/>
          <c:tx>
            <c:strRef>
              <c:f>'SW7'!$A$4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'SW7'!$B$4:$I$4</c15:sqref>
                  </c15:fullRef>
                </c:ext>
              </c:extLst>
              <c:f>'SW7'!$C$4:$I$4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5-4EC3-9039-A0AAFF0324A9}"/>
            </c:ext>
          </c:extLst>
        </c:ser>
        <c:ser>
          <c:idx val="2"/>
          <c:order val="2"/>
          <c:tx>
            <c:strRef>
              <c:f>'SW7'!$A$5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'SW7'!$B$5:$I$5</c15:sqref>
                  </c15:fullRef>
                </c:ext>
              </c:extLst>
              <c:f>'SW7'!$C$5:$I$5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E875-4EC3-9039-A0AAFF0324A9}"/>
            </c:ext>
          </c:extLst>
        </c:ser>
        <c:ser>
          <c:idx val="3"/>
          <c:order val="3"/>
          <c:tx>
            <c:strRef>
              <c:f>'SW7'!$A$6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'SW7'!$B$6:$I$6</c15:sqref>
                  </c15:fullRef>
                </c:ext>
              </c:extLst>
              <c:f>'SW7'!$C$6:$I$6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E875-4EC3-9039-A0AAFF0324A9}"/>
            </c:ext>
          </c:extLst>
        </c:ser>
        <c:ser>
          <c:idx val="4"/>
          <c:order val="4"/>
          <c:tx>
            <c:strRef>
              <c:f>'SW7'!$A$7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'SW7'!$B$7:$I$7</c15:sqref>
                  </c15:fullRef>
                </c:ext>
              </c:extLst>
              <c:f>'SW7'!$C$7:$I$7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E875-4EC3-9039-A0AAFF0324A9}"/>
            </c:ext>
          </c:extLst>
        </c:ser>
        <c:ser>
          <c:idx val="5"/>
          <c:order val="5"/>
          <c:tx>
            <c:strRef>
              <c:f>'SW7'!$A$8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'SW7'!$B$8:$I$8</c15:sqref>
                  </c15:fullRef>
                </c:ext>
              </c:extLst>
              <c:f>'SW7'!$C$8:$I$8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E875-4EC3-9039-A0AAFF0324A9}"/>
            </c:ext>
          </c:extLst>
        </c:ser>
        <c:ser>
          <c:idx val="6"/>
          <c:order val="6"/>
          <c:tx>
            <c:strRef>
              <c:f>'SW7'!$A$9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'SW7'!$B$9:$I$9</c15:sqref>
                  </c15:fullRef>
                </c:ext>
              </c:extLst>
              <c:f>'SW7'!$C$9:$I$9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29</c:v>
                </c:pt>
                <c:pt idx="3">
                  <c:v>12</c:v>
                </c:pt>
                <c:pt idx="4">
                  <c:v>1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E875-4EC3-9039-A0AAFF032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FEB!$A$6</c:f>
              <c:strCache>
                <c:ptCount val="1"/>
                <c:pt idx="0">
                  <c:v>WEEK 07 (2/26 - 3/03)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97-49E1-9A29-E11787E52EE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97-49E1-9A29-E11787E52EE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97-49E1-9A29-E11787E52EE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97-49E1-9A29-E11787E52EEA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97-49E1-9A29-E11787E52EE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97-49E1-9A29-E11787E52EE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C97-49E1-9A29-E11787E52EE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FEB!$B$2:$I$2</c15:sqref>
                  </c15:fullRef>
                </c:ext>
              </c:extLst>
              <c:f>FEB!$C$2:$I$2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FEB!$B$6:$I$6</c15:sqref>
                  </c15:fullRef>
                </c:ext>
              </c:extLst>
              <c:f>FEB!$C$6:$I$6</c:f>
              <c:numCache>
                <c:formatCode>General</c:formatCode>
                <c:ptCount val="7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3</c:v>
                </c:pt>
                <c:pt idx="5">
                  <c:v>7</c:v>
                </c:pt>
                <c:pt idx="6">
                  <c:v>196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FC97-49E1-9A29-E11787E52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FEB!$A$3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FC97-49E1-9A29-E11787E52E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FEB!$B$3:$I$3</c15:sqref>
                        </c15:fullRef>
                        <c15:formulaRef>
                          <c15:sqref>FEB!$C$3:$I$3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FC97-49E1-9A29-E11787E52EE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FEB!$B$4:$I$4</c15:sqref>
                        </c15:fullRef>
                        <c15:formulaRef>
                          <c15:sqref>FEB!$C$4:$I$4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FC97-49E1-9A29-E11787E52EE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FEB!$B$2:$I$2</c15:sqref>
                        </c15:fullRef>
                        <c15:formulaRef>
                          <c15:sqref>FEB!$C$2:$I$2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FEB!$B$5:$I$5</c15:sqref>
                        </c15:fullRef>
                        <c15:formulaRef>
                          <c15:sqref>FEB!$C$5:$I$5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FC97-49E1-9A29-E11787E52EE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'SW7'!$A$4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A2-48E0-A898-07A4D3A9DBB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A2-48E0-A898-07A4D3A9DBB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A2-48E0-A898-07A4D3A9DBB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1A2-48E0-A898-07A4D3A9DBB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1A2-48E0-A898-07A4D3A9DBB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1A2-48E0-A898-07A4D3A9DBB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1A2-48E0-A898-07A4D3A9DBB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'SW7'!$B$4:$I$4</c15:sqref>
                  </c15:fullRef>
                </c:ext>
              </c:extLst>
              <c:f>'SW7'!$C$4:$I$4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A2-48E0-A898-07A4D3A9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A1A2-48E0-A898-07A4D3A9DBB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A1A2-48E0-A898-07A4D3A9DBB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1A2-48E0-A898-07A4D3A9DBB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A1A2-48E0-A898-07A4D3A9DBB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A1A2-48E0-A898-07A4D3A9DBB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A1A2-48E0-A898-07A4D3A9DBB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A1A2-48E0-A898-07A4D3A9DBB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'SW7'!$A$5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B0-4BF9-8F0D-14F623E8000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B0-4BF9-8F0D-14F623E8000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DB0-4BF9-8F0D-14F623E8000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DB0-4BF9-8F0D-14F623E8000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B0-4BF9-8F0D-14F623E8000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DB0-4BF9-8F0D-14F623E8000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DB0-4BF9-8F0D-14F623E8000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'SW7'!$B$5:$I$5</c15:sqref>
                  </c15:fullRef>
                </c:ext>
              </c:extLst>
              <c:f>'SW7'!$C$5:$I$5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CDB0-4BF9-8F0D-14F623E80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CDB0-4BF9-8F0D-14F623E800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CDB0-4BF9-8F0D-14F623E8000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CDB0-4BF9-8F0D-14F623E8000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CDB0-4BF9-8F0D-14F623E8000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CDB0-4BF9-8F0D-14F623E8000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CDB0-4BF9-8F0D-14F623E8000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CDB0-4BF9-8F0D-14F623E8000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'SW7'!$A$6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99-46E9-8080-D9FFC715A77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99-46E9-8080-D9FFC715A77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99-46E9-8080-D9FFC715A77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99-46E9-8080-D9FFC715A77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99-46E9-8080-D9FFC715A77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99-46E9-8080-D9FFC715A77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99-46E9-8080-D9FFC715A77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'SW7'!$B$6:$I$6</c15:sqref>
                  </c15:fullRef>
                </c:ext>
              </c:extLst>
              <c:f>'SW7'!$C$6:$I$6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499-46E9-8080-D9FFC715A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499-46E9-8080-D9FFC715A77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499-46E9-8080-D9FFC715A77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499-46E9-8080-D9FFC715A77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499-46E9-8080-D9FFC715A77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499-46E9-8080-D9FFC715A77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499-46E9-8080-D9FFC715A77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499-46E9-8080-D9FFC715A77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'SW7'!$A$7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05-4584-A67E-A3DC0D230F8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05-4584-A67E-A3DC0D230F8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05-4584-A67E-A3DC0D230F8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705-4584-A67E-A3DC0D230F8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705-4584-A67E-A3DC0D230F8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705-4584-A67E-A3DC0D230F8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705-4584-A67E-A3DC0D230F8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'SW7'!$B$7:$I$7</c15:sqref>
                  </c15:fullRef>
                </c:ext>
              </c:extLst>
              <c:f>'SW7'!$C$7:$I$7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705-4584-A67E-A3DC0D230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705-4584-A67E-A3DC0D230F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705-4584-A67E-A3DC0D230F8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705-4584-A67E-A3DC0D230F8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705-4584-A67E-A3DC0D230F8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705-4584-A67E-A3DC0D230F8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705-4584-A67E-A3DC0D230F8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705-4584-A67E-A3DC0D230F8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'SW7'!$A$8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9F-4563-9A08-B38EBF8FA30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9F-4563-9A08-B38EBF8FA30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9F-4563-9A08-B38EBF8FA30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9F-4563-9A08-B38EBF8FA30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9F-4563-9A08-B38EBF8FA30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9F-4563-9A08-B38EBF8FA30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9F-4563-9A08-B38EBF8FA30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'SW7'!$B$8:$I$8</c15:sqref>
                  </c15:fullRef>
                </c:ext>
              </c:extLst>
              <c:f>'SW7'!$C$8:$I$8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3C9F-4563-9A08-B38EBF8FA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C9F-4563-9A08-B38EBF8FA3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C9F-4563-9A08-B38EBF8FA30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C9F-4563-9A08-B38EBF8FA30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C9F-4563-9A08-B38EBF8FA30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C9F-4563-9A08-B38EBF8FA30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C9F-4563-9A08-B38EBF8FA30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C9F-4563-9A08-B38EBF8FA30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'SW7'!$A$9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C5-4B48-87A5-370A734EE14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C5-4B48-87A5-370A734EE14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C5-4B48-87A5-370A734EE14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9C5-4B48-87A5-370A734EE14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9C5-4B48-87A5-370A734EE14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9C5-4B48-87A5-370A734EE14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9C5-4B48-87A5-370A734EE14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'SW7'!$B$9:$I$9</c15:sqref>
                  </c15:fullRef>
                </c:ext>
              </c:extLst>
              <c:f>'SW7'!$C$9:$I$9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29</c:v>
                </c:pt>
                <c:pt idx="3">
                  <c:v>12</c:v>
                </c:pt>
                <c:pt idx="4">
                  <c:v>1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E9C5-4B48-87A5-370A734EE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E9C5-4B48-87A5-370A734EE1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E9C5-4B48-87A5-370A734EE14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9C5-4B48-87A5-370A734EE14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E9C5-4B48-87A5-370A734EE14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E9C5-4B48-87A5-370A734EE14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9C5-4B48-87A5-370A734EE14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E9C5-4B48-87A5-370A734EE14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'SW7'!$L$2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1-439D-81B3-A9BFB9CCF772}"/>
            </c:ext>
          </c:extLst>
        </c:ser>
        <c:ser>
          <c:idx val="2"/>
          <c:order val="1"/>
          <c:tx>
            <c:strRef>
              <c:f>'SW7'!$M$2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9.6774193548387094E-2</c:v>
                </c:pt>
                <c:pt idx="3">
                  <c:v>0</c:v>
                </c:pt>
                <c:pt idx="4">
                  <c:v>1.020408163265306E-2</c:v>
                </c:pt>
                <c:pt idx="5">
                  <c:v>0</c:v>
                </c:pt>
                <c:pt idx="6">
                  <c:v>0.13084112149532709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1-439D-81B3-A9BFB9CCF772}"/>
            </c:ext>
          </c:extLst>
        </c:ser>
        <c:ser>
          <c:idx val="3"/>
          <c:order val="2"/>
          <c:tx>
            <c:strRef>
              <c:f>'SW7'!$N$2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'SW7'!$N$3:$N$9</c:f>
              <c:numCache>
                <c:formatCode>0%</c:formatCode>
                <c:ptCount val="7"/>
                <c:pt idx="0">
                  <c:v>0.3</c:v>
                </c:pt>
                <c:pt idx="1">
                  <c:v>0.42105263157894735</c:v>
                </c:pt>
                <c:pt idx="2">
                  <c:v>0.38709677419354838</c:v>
                </c:pt>
                <c:pt idx="3">
                  <c:v>0.5</c:v>
                </c:pt>
                <c:pt idx="4">
                  <c:v>0.30612244897959184</c:v>
                </c:pt>
                <c:pt idx="5">
                  <c:v>0</c:v>
                </c:pt>
                <c:pt idx="6">
                  <c:v>0.27102803738317754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1-439D-81B3-A9BFB9CCF772}"/>
            </c:ext>
          </c:extLst>
        </c:ser>
        <c:ser>
          <c:idx val="4"/>
          <c:order val="3"/>
          <c:tx>
            <c:strRef>
              <c:f>'SW7'!$O$2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'SW7'!$O$3:$O$9</c:f>
              <c:numCache>
                <c:formatCode>0%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0.12903225806451613</c:v>
                </c:pt>
                <c:pt idx="3">
                  <c:v>5.2631578947368418E-2</c:v>
                </c:pt>
                <c:pt idx="4">
                  <c:v>9.1836734693877556E-2</c:v>
                </c:pt>
                <c:pt idx="5">
                  <c:v>0</c:v>
                </c:pt>
                <c:pt idx="6">
                  <c:v>0.11214953271028037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1-439D-81B3-A9BFB9CCF772}"/>
            </c:ext>
          </c:extLst>
        </c:ser>
        <c:ser>
          <c:idx val="5"/>
          <c:order val="4"/>
          <c:tx>
            <c:strRef>
              <c:f>'SW7'!$P$2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'SW7'!$P$3:$P$9</c:f>
              <c:numCache>
                <c:formatCode>0%</c:formatCode>
                <c:ptCount val="7"/>
                <c:pt idx="0">
                  <c:v>2.5000000000000001E-2</c:v>
                </c:pt>
                <c:pt idx="1">
                  <c:v>0</c:v>
                </c:pt>
                <c:pt idx="2">
                  <c:v>3.2258064516129031E-2</c:v>
                </c:pt>
                <c:pt idx="3">
                  <c:v>2.6315789473684209E-2</c:v>
                </c:pt>
                <c:pt idx="4">
                  <c:v>3.0612244897959183E-2</c:v>
                </c:pt>
                <c:pt idx="5">
                  <c:v>0</c:v>
                </c:pt>
                <c:pt idx="6">
                  <c:v>9.3457943925233638E-3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1-439D-81B3-A9BFB9CCF772}"/>
            </c:ext>
          </c:extLst>
        </c:ser>
        <c:ser>
          <c:idx val="6"/>
          <c:order val="5"/>
          <c:tx>
            <c:strRef>
              <c:f>'SW7'!$Q$2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'SW7'!$Q$3:$Q$9</c:f>
              <c:numCache>
                <c:formatCode>0%</c:formatCode>
                <c:ptCount val="7"/>
                <c:pt idx="0">
                  <c:v>0.05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01-439D-81B3-A9BFB9CC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71614455996931"/>
          <c:y val="4.8753245319439142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'SW7'!$A$11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2C-4A5F-9C50-BD7858F141F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2C-4A5F-9C50-BD7858F141F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2C-4A5F-9C50-BD7858F141F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2C-4A5F-9C50-BD7858F141F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2C-4A5F-9C50-BD7858F141F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2C-4A5F-9C50-BD7858F141F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2C-4A5F-9C50-BD7858F141F4}"/>
              </c:ext>
            </c:extLst>
          </c:dPt>
          <c:dLbls>
            <c:dLbl>
              <c:idx val="0"/>
              <c:layout>
                <c:manualLayout>
                  <c:x val="-0.10920067209172081"/>
                  <c:y val="-4.17754500482391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C-4A5F-9C50-BD7858F141F4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C-4A5F-9C50-BD7858F141F4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2C-4A5F-9C50-BD7858F141F4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2C-4A5F-9C50-BD7858F141F4}"/>
                </c:ext>
              </c:extLst>
            </c:dLbl>
            <c:dLbl>
              <c:idx val="5"/>
              <c:layout>
                <c:manualLayout>
                  <c:x val="-0.25693354857839423"/>
                  <c:y val="-8.126805266864534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2C-4A5F-9C50-BD7858F141F4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2C-4A5F-9C50-BD7858F141F4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'SW7'!$C$10:$I$10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'SW7'!$C$11:$I$11</c:f>
              <c:numCache>
                <c:formatCode>General</c:formatCode>
                <c:ptCount val="7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  <c:pt idx="6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2C-4A5F-9C50-BD7858F1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FEB!$L$2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FEB!$A$3:$A$6</c:f>
              <c:strCache>
                <c:ptCount val="4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</c:strCache>
            </c:strRef>
          </c:cat>
          <c:val>
            <c:numRef>
              <c:f>FEB!$L$3:$L$6</c:f>
              <c:numCache>
                <c:formatCode>0%</c:formatCode>
                <c:ptCount val="4"/>
                <c:pt idx="0">
                  <c:v>0.12757201646090535</c:v>
                </c:pt>
                <c:pt idx="1">
                  <c:v>0.1134020618556701</c:v>
                </c:pt>
                <c:pt idx="2">
                  <c:v>5.8275058275058272E-2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E-482A-9D88-4E476EE4BE92}"/>
            </c:ext>
          </c:extLst>
        </c:ser>
        <c:ser>
          <c:idx val="2"/>
          <c:order val="1"/>
          <c:tx>
            <c:strRef>
              <c:f>FEB!$M$2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FEB!$A$3:$A$6</c:f>
              <c:strCache>
                <c:ptCount val="4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</c:strCache>
            </c:strRef>
          </c:cat>
          <c:val>
            <c:numRef>
              <c:f>FEB!$M$3:$M$6</c:f>
              <c:numCache>
                <c:formatCode>0%</c:formatCode>
                <c:ptCount val="4"/>
                <c:pt idx="0">
                  <c:v>4.5267489711934158E-2</c:v>
                </c:pt>
                <c:pt idx="1">
                  <c:v>7.511045655375552E-2</c:v>
                </c:pt>
                <c:pt idx="2">
                  <c:v>8.3916083916083919E-2</c:v>
                </c:pt>
                <c:pt idx="3">
                  <c:v>5.4054054054054057E-2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E-482A-9D88-4E476EE4BE92}"/>
            </c:ext>
          </c:extLst>
        </c:ser>
        <c:ser>
          <c:idx val="3"/>
          <c:order val="2"/>
          <c:tx>
            <c:strRef>
              <c:f>FEB!$N$2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FEB!$A$3:$A$6</c:f>
              <c:strCache>
                <c:ptCount val="4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</c:strCache>
            </c:strRef>
          </c:cat>
          <c:val>
            <c:numRef>
              <c:f>FEB!$N$3:$N$6</c:f>
              <c:numCache>
                <c:formatCode>0%</c:formatCode>
                <c:ptCount val="4"/>
                <c:pt idx="0">
                  <c:v>0.26954732510288065</c:v>
                </c:pt>
                <c:pt idx="1">
                  <c:v>0.24447717231222385</c:v>
                </c:pt>
                <c:pt idx="2">
                  <c:v>0.33566433566433568</c:v>
                </c:pt>
                <c:pt idx="3">
                  <c:v>0.33033033033033032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E-482A-9D88-4E476EE4BE92}"/>
            </c:ext>
          </c:extLst>
        </c:ser>
        <c:ser>
          <c:idx val="4"/>
          <c:order val="3"/>
          <c:tx>
            <c:strRef>
              <c:f>FEB!$O$2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FEB!$A$3:$A$6</c:f>
              <c:strCache>
                <c:ptCount val="4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</c:strCache>
            </c:strRef>
          </c:cat>
          <c:val>
            <c:numRef>
              <c:f>FEB!$O$3:$O$6</c:f>
              <c:numCache>
                <c:formatCode>0%</c:formatCode>
                <c:ptCount val="4"/>
                <c:pt idx="0">
                  <c:v>0.102880658436214</c:v>
                </c:pt>
                <c:pt idx="1">
                  <c:v>0.21354933726067746</c:v>
                </c:pt>
                <c:pt idx="2">
                  <c:v>6.0606060606060608E-2</c:v>
                </c:pt>
                <c:pt idx="3">
                  <c:v>9.3093093093093091E-2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E-482A-9D88-4E476EE4BE92}"/>
            </c:ext>
          </c:extLst>
        </c:ser>
        <c:ser>
          <c:idx val="5"/>
          <c:order val="4"/>
          <c:tx>
            <c:strRef>
              <c:f>FEB!$P$2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FEB!$A$3:$A$6</c:f>
              <c:strCache>
                <c:ptCount val="4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</c:strCache>
            </c:strRef>
          </c:cat>
          <c:val>
            <c:numRef>
              <c:f>FEB!$P$3:$P$6</c:f>
              <c:numCache>
                <c:formatCode>0%</c:formatCode>
                <c:ptCount val="4"/>
                <c:pt idx="0">
                  <c:v>0</c:v>
                </c:pt>
                <c:pt idx="1">
                  <c:v>1.4727540500736377E-3</c:v>
                </c:pt>
                <c:pt idx="2">
                  <c:v>1.3986013986013986E-2</c:v>
                </c:pt>
                <c:pt idx="3">
                  <c:v>2.1021021021021023E-2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8E-482A-9D88-4E476EE4BE92}"/>
            </c:ext>
          </c:extLst>
        </c:ser>
        <c:ser>
          <c:idx val="6"/>
          <c:order val="5"/>
          <c:tx>
            <c:strRef>
              <c:f>FEB!$Q$2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FEB!$A$3:$A$6</c:f>
              <c:strCache>
                <c:ptCount val="4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</c:strCache>
            </c:strRef>
          </c:cat>
          <c:val>
            <c:numRef>
              <c:f>FEB!$Q$3:$Q$6</c:f>
              <c:numCache>
                <c:formatCode>0%</c:formatCode>
                <c:ptCount val="4"/>
                <c:pt idx="0">
                  <c:v>2.05761316872428E-3</c:v>
                </c:pt>
                <c:pt idx="1">
                  <c:v>2.9455081001472753E-3</c:v>
                </c:pt>
                <c:pt idx="2">
                  <c:v>2.331002331002331E-3</c:v>
                </c:pt>
                <c:pt idx="3">
                  <c:v>9.0090090090090089E-3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8E-482A-9D88-4E476EE4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4 week</a:t>
            </a:r>
            <a:r>
              <a:rPr lang="en-US"/>
              <a:t>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FEB!$A$8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FE-4826-97BE-6DCD91D93EA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FE-4826-97BE-6DCD91D93EA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FE-4826-97BE-6DCD91D93EA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FE-4826-97BE-6DCD91D93EA1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FE-4826-97BE-6DCD91D93EA1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FE-4826-97BE-6DCD91D93EA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4FE-4826-97BE-6DCD91D93EA1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E-4826-97BE-6DCD91D93EA1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E-4826-97BE-6DCD91D93EA1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FE-4826-97BE-6DCD91D93EA1}"/>
                </c:ext>
              </c:extLst>
            </c:dLbl>
            <c:dLbl>
              <c:idx val="4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FE-4826-97BE-6DCD91D93EA1}"/>
                </c:ext>
              </c:extLst>
            </c:dLbl>
            <c:dLbl>
              <c:idx val="5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FE-4826-97BE-6DCD91D93EA1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FE-4826-97BE-6DCD91D93EA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FEB!$C$7:$I$7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f>FEB!$C$8:$I$8</c:f>
              <c:numCache>
                <c:formatCode>General</c:formatCode>
                <c:ptCount val="7"/>
                <c:pt idx="0">
                  <c:v>164</c:v>
                </c:pt>
                <c:pt idx="1">
                  <c:v>127</c:v>
                </c:pt>
                <c:pt idx="2">
                  <c:v>551</c:v>
                </c:pt>
                <c:pt idx="3">
                  <c:v>252</c:v>
                </c:pt>
                <c:pt idx="4">
                  <c:v>7</c:v>
                </c:pt>
                <c:pt idx="5">
                  <c:v>14</c:v>
                </c:pt>
                <c:pt idx="6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FE-4826-97BE-6DCD91D9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4 week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64368006630750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FEB!$B$2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FEB!$A$3:$A$6</c:f>
              <c:strCache>
                <c:ptCount val="4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</c:strCache>
            </c:strRef>
          </c:cat>
          <c:val>
            <c:numRef>
              <c:f>FEB!$B$3:$B$6</c:f>
              <c:numCache>
                <c:formatCode>General</c:formatCode>
                <c:ptCount val="4"/>
                <c:pt idx="0">
                  <c:v>486</c:v>
                </c:pt>
                <c:pt idx="1">
                  <c:v>679</c:v>
                </c:pt>
                <c:pt idx="2">
                  <c:v>429</c:v>
                </c:pt>
                <c:pt idx="3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6-482C-ADC3-ABADB05F7503}"/>
            </c:ext>
          </c:extLst>
        </c:ser>
        <c:ser>
          <c:idx val="7"/>
          <c:order val="1"/>
          <c:tx>
            <c:strRef>
              <c:f>FEB!$I$2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FEB!$A$3:$A$6</c:f>
              <c:strCache>
                <c:ptCount val="4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</c:strCache>
            </c:strRef>
          </c:cat>
          <c:val>
            <c:numRef>
              <c:f>FEB!$I$3:$I$6</c:f>
              <c:numCache>
                <c:formatCode>General</c:formatCode>
                <c:ptCount val="4"/>
                <c:pt idx="0">
                  <c:v>222</c:v>
                </c:pt>
                <c:pt idx="1">
                  <c:v>318</c:v>
                </c:pt>
                <c:pt idx="2">
                  <c:v>199</c:v>
                </c:pt>
                <c:pt idx="3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6-482C-ADC3-ABADB05F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</a:t>
            </a:r>
            <a:r>
              <a:rPr lang="en-US" baseline="0"/>
              <a:t> </a:t>
            </a:r>
            <a:r>
              <a:rPr lang="en-US"/>
              <a:t>Weekly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FEB!$K$2</c:f>
              <c:strCache>
                <c:ptCount val="1"/>
                <c:pt idx="0">
                  <c:v>Overall weekly
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FEB!$J$3:$J$6</c:f>
              <c:strCache>
                <c:ptCount val="4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</c:strCache>
            </c:strRef>
          </c:cat>
          <c:val>
            <c:numRef>
              <c:f>FEB!$K$3:$K$6</c:f>
              <c:numCache>
                <c:formatCode>0%</c:formatCode>
                <c:ptCount val="4"/>
                <c:pt idx="0">
                  <c:v>0.4567901234567901</c:v>
                </c:pt>
                <c:pt idx="1">
                  <c:v>0.46833578792341679</c:v>
                </c:pt>
                <c:pt idx="2">
                  <c:v>0.46386946386946387</c:v>
                </c:pt>
                <c:pt idx="3">
                  <c:v>0.58858858858858853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7-4A19-85B3-C8FF7D2B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0" Type="http://schemas.openxmlformats.org/officeDocument/2006/relationships/chart" Target="../charts/chart31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12" Type="http://schemas.openxmlformats.org/officeDocument/2006/relationships/chart" Target="../charts/chart57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chart" Target="../charts/chart56.xml"/><Relationship Id="rId5" Type="http://schemas.openxmlformats.org/officeDocument/2006/relationships/chart" Target="../charts/chart50.xml"/><Relationship Id="rId10" Type="http://schemas.openxmlformats.org/officeDocument/2006/relationships/chart" Target="../charts/chart55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5F4804-1296-43E9-8FB3-80AF71EBB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30</xdr:row>
      <xdr:rowOff>7933</xdr:rowOff>
    </xdr:from>
    <xdr:to>
      <xdr:col>23</xdr:col>
      <xdr:colOff>266700</xdr:colOff>
      <xdr:row>44</xdr:row>
      <xdr:rowOff>122233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16CE60E9-A952-1A0B-4103-AB4C5F24434B}"/>
            </a:ext>
          </a:extLst>
        </xdr:cNvPr>
        <xdr:cNvGrpSpPr/>
      </xdr:nvGrpSpPr>
      <xdr:grpSpPr>
        <a:xfrm>
          <a:off x="238125" y="6313483"/>
          <a:ext cx="10734675" cy="2247900"/>
          <a:chOff x="238125" y="6313483"/>
          <a:chExt cx="5578985" cy="22479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18030B78-F1D1-4652-B65C-82AEBD7C1A42}"/>
              </a:ext>
            </a:extLst>
          </xdr:cNvPr>
          <xdr:cNvGraphicFramePr>
            <a:graphicFrameLocks/>
          </xdr:cNvGraphicFramePr>
        </xdr:nvGraphicFramePr>
        <xdr:xfrm>
          <a:off x="238125" y="6313483"/>
          <a:ext cx="1435427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F440828D-6C5A-462D-8BEE-32D2582AA5A2}"/>
              </a:ext>
            </a:extLst>
          </xdr:cNvPr>
          <xdr:cNvGraphicFramePr>
            <a:graphicFrameLocks/>
          </xdr:cNvGraphicFramePr>
        </xdr:nvGraphicFramePr>
        <xdr:xfrm>
          <a:off x="1673554" y="6313483"/>
          <a:ext cx="1487616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EA5099C1-F55C-4495-9784-7C4829198B37}"/>
              </a:ext>
            </a:extLst>
          </xdr:cNvPr>
          <xdr:cNvGraphicFramePr>
            <a:graphicFrameLocks/>
          </xdr:cNvGraphicFramePr>
        </xdr:nvGraphicFramePr>
        <xdr:xfrm>
          <a:off x="3137956" y="6313483"/>
          <a:ext cx="1352668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C20EF4B2-3508-46F9-8B88-AAF66C79ED2E}"/>
              </a:ext>
            </a:extLst>
          </xdr:cNvPr>
          <xdr:cNvGraphicFramePr>
            <a:graphicFrameLocks/>
          </xdr:cNvGraphicFramePr>
        </xdr:nvGraphicFramePr>
        <xdr:xfrm>
          <a:off x="4490609" y="6313483"/>
          <a:ext cx="1326501" cy="2247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>
    <xdr:from>
      <xdr:col>0</xdr:col>
      <xdr:colOff>0</xdr:colOff>
      <xdr:row>45</xdr:row>
      <xdr:rowOff>0</xdr:rowOff>
    </xdr:from>
    <xdr:to>
      <xdr:col>23</xdr:col>
      <xdr:colOff>428625</xdr:colOff>
      <xdr:row>59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B8432E7-284A-4E26-90A9-86E7453E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8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FC258E-A0B5-4F85-8FB7-BB19B67A6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152400</xdr:colOff>
      <xdr:row>28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9AE580D-9E30-4AA9-9493-57326B914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23</xdr:col>
      <xdr:colOff>457200</xdr:colOff>
      <xdr:row>28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4B747FC-ABF7-4490-BF46-FF6C2EF0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D1669-F561-40E8-885E-89E719901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8F6ED1-AB63-446B-A362-1A072A448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B20514-655A-4A23-9E77-A7C669ED9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D547A9-3D79-4F4B-913A-A9C4E54B7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CB6F21-58D8-4841-A34B-4C7D67AAB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5D39C4F-04AE-4A33-991B-A8B959F80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A633B9-8BDF-43D3-A3C1-41E467B64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03E43E-9E51-4ACF-AEFD-FE031390C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48F13A1-BE54-4286-9F6F-FCF827517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0E27412-0B7C-429A-880F-E51C36CCA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E34480C-D2CD-4896-9F98-C3EE2511B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23</xdr:col>
      <xdr:colOff>457200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EBC403D-D1F0-4A35-9F93-CD62431A0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C7FCAA-1C2A-4476-8649-3F865446B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4211B0-B4F8-4356-8EBA-D94ADF88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4CF2D3-EAE4-4F31-B1F9-240AC6B60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FE0350-603C-48E4-A751-1D550E442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C4AF5A-0D4D-4E3E-8FB9-905CF4B35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6D16AC-162D-42AB-AD77-558E79478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7E3C65A-2676-49B4-84E2-4B34324B2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C03EB8A-9611-4F99-ABE5-B0E47A2BE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38D67C1-6A00-4855-A13D-62DCF5514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5151852-1222-458A-8934-8EB5D9C4B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3FCFB8-AB0B-4134-B30D-C971C5E39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3A5983A-4259-441A-8542-945D4587D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003FDA-721D-459E-B4FD-4559B1EB4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2C6F1B-40B7-4109-8429-338DD29E9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DFF9B0-33BE-40D5-8DA5-14DEFDE80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142EE1-7676-4F8F-8B5E-68992AAF8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858A7D-9927-4674-A152-21BBA5A88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B1E37A-BBC5-4925-B6C6-F83D6857E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D248408-4592-4189-A1A3-E700F4263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2135A4D-1646-4E65-8470-5270161A6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C40F513-C770-44C5-B4FA-024D4D9BE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5493F5F-07D5-4074-BCFF-D50BD0FF4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AE273-96DB-4AA3-A216-DA207813D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8B38C1D-893F-4687-8A5B-409747C4F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C0F935-2F0C-4D56-83A5-9E385F98F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29A00C-5D06-43D7-A323-201B4EA4A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2DF668-98F1-43A3-BDB2-7ED935ECD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134F9E-A159-495F-9AEE-EB6939B44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EF9B3B-37CD-4608-986A-42A95EDDC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4A8EC68-4FA8-4561-8381-4764647F1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9215ED-165D-44D5-A64A-E11EC1ABB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99C39BB-CCA7-49CA-B676-76095D88C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D45DDBE-B5B6-4423-AFE9-93B054804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00AAE7A-0AB2-454B-9A3C-B12F4F158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AAF01DF-47ED-4541-B018-DF8B90FE1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CC1A154-2F6B-4917-A20B-6CC4686EF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2.05%20-%20WK04%20(v2).xlsx" TargetMode="External"/><Relationship Id="rId1" Type="http://schemas.openxmlformats.org/officeDocument/2006/relationships/externalLinkPath" Target="TOTALS%20-%202024.02.05%20-%20WK04%20(v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2.12%20-%20WK05%20(v3).xlsx" TargetMode="External"/><Relationship Id="rId1" Type="http://schemas.openxmlformats.org/officeDocument/2006/relationships/externalLinkPath" Target="TOTALS%20-%202024.02.12%20-%20WK05%20(v3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2.19%20-%20WK06%20(v2B).xlsx" TargetMode="External"/><Relationship Id="rId1" Type="http://schemas.openxmlformats.org/officeDocument/2006/relationships/externalLinkPath" Target="TOTALS%20-%202024.02.19%20-%20WK06%20(v2B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2.26%20-%20WK07.xlsx" TargetMode="External"/><Relationship Id="rId1" Type="http://schemas.openxmlformats.org/officeDocument/2006/relationships/externalLinkPath" Target="TOTALS%20-%202024.02.26%20-%20WK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05"/>
      <sheetName val="Tu02.06"/>
      <sheetName val="W02.07"/>
      <sheetName val="Th02.08"/>
      <sheetName val="F02.09"/>
      <sheetName val="Sa02.10"/>
      <sheetName val="Su02.11"/>
      <sheetName val="SUM"/>
    </sheetNames>
    <sheetDataSet>
      <sheetData sheetId="0"/>
      <sheetData sheetId="1">
        <row r="60">
          <cell r="K60">
            <v>17</v>
          </cell>
        </row>
      </sheetData>
      <sheetData sheetId="2">
        <row r="59">
          <cell r="K59"/>
        </row>
      </sheetData>
      <sheetData sheetId="3">
        <row r="60">
          <cell r="K60">
            <v>9</v>
          </cell>
        </row>
      </sheetData>
      <sheetData sheetId="4">
        <row r="60">
          <cell r="K60">
            <v>12</v>
          </cell>
        </row>
      </sheetData>
      <sheetData sheetId="5">
        <row r="60">
          <cell r="K60">
            <v>50</v>
          </cell>
        </row>
      </sheetData>
      <sheetData sheetId="6">
        <row r="60">
          <cell r="K60">
            <v>85</v>
          </cell>
        </row>
      </sheetData>
      <sheetData sheetId="7">
        <row r="60">
          <cell r="K60">
            <v>31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12"/>
      <sheetName val="Tu02.13"/>
      <sheetName val="W02.14"/>
      <sheetName val="Th02.15"/>
      <sheetName val="F02.16"/>
      <sheetName val="Sa02.17"/>
      <sheetName val="Su02.18"/>
      <sheetName val="SUM"/>
    </sheetNames>
    <sheetDataSet>
      <sheetData sheetId="0"/>
      <sheetData sheetId="1">
        <row r="60">
          <cell r="K60">
            <v>21</v>
          </cell>
        </row>
      </sheetData>
      <sheetData sheetId="2">
        <row r="59">
          <cell r="K59"/>
        </row>
      </sheetData>
      <sheetData sheetId="3">
        <row r="60">
          <cell r="K60">
            <v>38</v>
          </cell>
        </row>
      </sheetData>
      <sheetData sheetId="4">
        <row r="60">
          <cell r="K60">
            <v>24</v>
          </cell>
        </row>
      </sheetData>
      <sheetData sheetId="5">
        <row r="60">
          <cell r="K60">
            <v>67</v>
          </cell>
        </row>
      </sheetData>
      <sheetData sheetId="6">
        <row r="60">
          <cell r="K60">
            <v>87</v>
          </cell>
        </row>
      </sheetData>
      <sheetData sheetId="7">
        <row r="60">
          <cell r="K60">
            <v>69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19"/>
      <sheetName val="Tu02.20"/>
      <sheetName val="W02.21"/>
      <sheetName val="Th02.22"/>
      <sheetName val="F02.23"/>
      <sheetName val="Sa02.24"/>
      <sheetName val="Su02.25"/>
      <sheetName val="SUM"/>
    </sheetNames>
    <sheetDataSet>
      <sheetData sheetId="0"/>
      <sheetData sheetId="1">
        <row r="60">
          <cell r="K60">
            <v>33</v>
          </cell>
        </row>
      </sheetData>
      <sheetData sheetId="2">
        <row r="59">
          <cell r="K59"/>
        </row>
      </sheetData>
      <sheetData sheetId="3">
        <row r="60">
          <cell r="K60">
            <v>19</v>
          </cell>
        </row>
      </sheetData>
      <sheetData sheetId="4">
        <row r="60">
          <cell r="K60">
            <v>29</v>
          </cell>
        </row>
      </sheetData>
      <sheetData sheetId="5">
        <row r="60">
          <cell r="K60">
            <v>48</v>
          </cell>
        </row>
      </sheetData>
      <sheetData sheetId="6">
        <row r="60">
          <cell r="K60">
            <v>0</v>
          </cell>
        </row>
      </sheetData>
      <sheetData sheetId="7">
        <row r="60">
          <cell r="K60">
            <v>47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26"/>
      <sheetName val="Tu02.27"/>
      <sheetName val="W02.28"/>
      <sheetName val="Th02.29"/>
      <sheetName val="F03.01"/>
      <sheetName val="Sa03.02"/>
      <sheetName val="Su03.03"/>
      <sheetName val="SUM"/>
    </sheetNames>
    <sheetDataSet>
      <sheetData sheetId="0"/>
      <sheetData sheetId="1">
        <row r="60">
          <cell r="K60">
            <v>22</v>
          </cell>
        </row>
      </sheetData>
      <sheetData sheetId="2">
        <row r="59">
          <cell r="K59">
            <v>29</v>
          </cell>
        </row>
      </sheetData>
      <sheetData sheetId="3">
        <row r="60">
          <cell r="K60">
            <v>12</v>
          </cell>
        </row>
      </sheetData>
      <sheetData sheetId="4">
        <row r="60">
          <cell r="K60">
            <v>16</v>
          </cell>
        </row>
      </sheetData>
      <sheetData sheetId="5">
        <row r="60">
          <cell r="K60">
            <v>57</v>
          </cell>
        </row>
      </sheetData>
      <sheetData sheetId="6">
        <row r="60">
          <cell r="K60">
            <v>0</v>
          </cell>
        </row>
      </sheetData>
      <sheetData sheetId="7">
        <row r="60">
          <cell r="K60">
            <v>60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A6EC-DE63-40E4-98E7-BE12351A9B6F}">
  <sheetPr>
    <tabColor theme="1"/>
    <pageSetUpPr fitToPage="1"/>
  </sheetPr>
  <dimension ref="A1:W30"/>
  <sheetViews>
    <sheetView tabSelected="1" zoomScale="120" zoomScaleNormal="120" workbookViewId="0">
      <selection sqref="A1:W1"/>
    </sheetView>
  </sheetViews>
  <sheetFormatPr defaultColWidth="9" defaultRowHeight="12"/>
  <cols>
    <col min="1" max="1" width="9" style="1"/>
    <col min="2" max="2" width="4.42578125" style="19" customWidth="1"/>
    <col min="3" max="3" width="3.28515625" style="19" customWidth="1"/>
    <col min="4" max="4" width="3.5703125" style="19" customWidth="1"/>
    <col min="5" max="5" width="4.28515625" style="19" customWidth="1"/>
    <col min="6" max="8" width="3.28515625" style="19" customWidth="1"/>
    <col min="9" max="9" width="4.7109375" style="19" customWidth="1"/>
    <col min="10" max="10" width="9" style="1"/>
    <col min="11" max="11" width="4.42578125" style="1" customWidth="1"/>
    <col min="12" max="16384" width="9" style="1"/>
  </cols>
  <sheetData>
    <row r="1" spans="1:23" ht="52.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2" customFormat="1" ht="63.7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9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7</v>
      </c>
      <c r="Q2" s="4" t="s">
        <v>6</v>
      </c>
      <c r="R2" s="3" t="s">
        <v>8</v>
      </c>
    </row>
    <row r="3" spans="1:23">
      <c r="A3" s="28" t="s">
        <v>10</v>
      </c>
      <c r="B3" s="5">
        <f>'SW4'!B11</f>
        <v>486</v>
      </c>
      <c r="C3" s="5">
        <f>'SW4'!C11</f>
        <v>62</v>
      </c>
      <c r="D3" s="5">
        <f>'SW4'!D11</f>
        <v>22</v>
      </c>
      <c r="E3" s="5">
        <f>'SW4'!E11</f>
        <v>131</v>
      </c>
      <c r="F3" s="5">
        <f>'SW4'!F11</f>
        <v>50</v>
      </c>
      <c r="G3" s="5">
        <f>'SW4'!H11</f>
        <v>1</v>
      </c>
      <c r="H3" s="5">
        <f>'SW4'!G11</f>
        <v>0</v>
      </c>
      <c r="I3" s="5">
        <f>'SW4'!I11</f>
        <v>222</v>
      </c>
      <c r="J3" s="6" t="str">
        <f>A3</f>
        <v>WEEK 04 (2/05 - 2/11)</v>
      </c>
      <c r="K3" s="7">
        <f>I3/$B3</f>
        <v>0.4567901234567901</v>
      </c>
      <c r="L3" s="8">
        <f>C3/$B3</f>
        <v>0.12757201646090535</v>
      </c>
      <c r="M3" s="8">
        <f>D3/$B3</f>
        <v>4.5267489711934158E-2</v>
      </c>
      <c r="N3" s="8">
        <f>E3/$B3</f>
        <v>0.26954732510288065</v>
      </c>
      <c r="O3" s="8">
        <f>F3/$B3</f>
        <v>0.102880658436214</v>
      </c>
      <c r="P3" s="8">
        <f>H3/$B3</f>
        <v>0</v>
      </c>
      <c r="Q3" s="8">
        <f>G3/$B3</f>
        <v>2.05761316872428E-3</v>
      </c>
      <c r="R3" s="5">
        <f>'[1]m02.05'!$K$60</f>
        <v>17</v>
      </c>
    </row>
    <row r="4" spans="1:23">
      <c r="A4" s="28" t="s">
        <v>11</v>
      </c>
      <c r="B4" s="5">
        <f>'SW5'!B11</f>
        <v>679</v>
      </c>
      <c r="C4" s="5">
        <f>'SW5'!C11</f>
        <v>77</v>
      </c>
      <c r="D4" s="5">
        <f>'SW5'!D11</f>
        <v>51</v>
      </c>
      <c r="E4" s="5">
        <f>'SW5'!E11</f>
        <v>166</v>
      </c>
      <c r="F4" s="5">
        <f>'SW5'!F11</f>
        <v>145</v>
      </c>
      <c r="G4" s="5">
        <f>'SW5'!H11</f>
        <v>2</v>
      </c>
      <c r="H4" s="5">
        <f>'SW5'!G11</f>
        <v>1</v>
      </c>
      <c r="I4" s="5">
        <f>'SW5'!I11</f>
        <v>318</v>
      </c>
      <c r="J4" s="6" t="str">
        <f>A4</f>
        <v>WEEK 05 (2/12 - 2/18)</v>
      </c>
      <c r="K4" s="7">
        <f>I4/B4</f>
        <v>0.46833578792341679</v>
      </c>
      <c r="L4" s="8">
        <f>C4/$B4</f>
        <v>0.1134020618556701</v>
      </c>
      <c r="M4" s="8">
        <f>D4/$B4</f>
        <v>7.511045655375552E-2</v>
      </c>
      <c r="N4" s="8">
        <f>E4/$B4</f>
        <v>0.24447717231222385</v>
      </c>
      <c r="O4" s="8">
        <f>F4/$B4</f>
        <v>0.21354933726067746</v>
      </c>
      <c r="P4" s="8">
        <f>H4/$B4</f>
        <v>1.4727540500736377E-3</v>
      </c>
      <c r="Q4" s="8">
        <f>G4/$B4</f>
        <v>2.9455081001472753E-3</v>
      </c>
      <c r="R4" s="5">
        <f>'[1]Tu02.06'!$K$59</f>
        <v>0</v>
      </c>
    </row>
    <row r="5" spans="1:23">
      <c r="A5" s="28" t="s">
        <v>12</v>
      </c>
      <c r="B5" s="5">
        <f>'SW6'!B11</f>
        <v>429</v>
      </c>
      <c r="C5" s="5">
        <f>'SW6'!C11</f>
        <v>25</v>
      </c>
      <c r="D5" s="5">
        <f>'SW6'!D11</f>
        <v>36</v>
      </c>
      <c r="E5" s="5">
        <f>'SW6'!E11</f>
        <v>144</v>
      </c>
      <c r="F5" s="5">
        <f>'SW6'!F11</f>
        <v>26</v>
      </c>
      <c r="G5" s="5">
        <f>'SW6'!H11</f>
        <v>1</v>
      </c>
      <c r="H5" s="5">
        <f>'SW6'!G11</f>
        <v>6</v>
      </c>
      <c r="I5" s="5">
        <f>'SW6'!I11</f>
        <v>199</v>
      </c>
      <c r="J5" s="6" t="str">
        <f>A5</f>
        <v>WEEK 06 (2/19 - 2/25)</v>
      </c>
      <c r="K5" s="7">
        <f>I5/B5</f>
        <v>0.46386946386946387</v>
      </c>
      <c r="L5" s="8">
        <f>C5/$B5</f>
        <v>5.8275058275058272E-2</v>
      </c>
      <c r="M5" s="8">
        <f>D5/$B5</f>
        <v>8.3916083916083919E-2</v>
      </c>
      <c r="N5" s="8">
        <f>E5/$B5</f>
        <v>0.33566433566433568</v>
      </c>
      <c r="O5" s="8">
        <f>F5/$B5</f>
        <v>6.0606060606060608E-2</v>
      </c>
      <c r="P5" s="8">
        <f>H5/$B5</f>
        <v>1.3986013986013986E-2</v>
      </c>
      <c r="Q5" s="8">
        <f>G5/$B5</f>
        <v>2.331002331002331E-3</v>
      </c>
      <c r="R5" s="5">
        <f>'[1]W02.07'!$K$60</f>
        <v>9</v>
      </c>
    </row>
    <row r="6" spans="1:23">
      <c r="A6" s="28" t="s">
        <v>13</v>
      </c>
      <c r="B6" s="5">
        <f>'SW7'!B11</f>
        <v>333</v>
      </c>
      <c r="C6" s="5">
        <f>'SW7'!C11</f>
        <v>0</v>
      </c>
      <c r="D6" s="5">
        <f>'SW7'!D11</f>
        <v>18</v>
      </c>
      <c r="E6" s="5">
        <f>'SW7'!E11</f>
        <v>110</v>
      </c>
      <c r="F6" s="5">
        <f>'SW7'!F11</f>
        <v>31</v>
      </c>
      <c r="G6" s="5">
        <f>'SW7'!H11</f>
        <v>3</v>
      </c>
      <c r="H6" s="5">
        <f>'SW7'!G11</f>
        <v>7</v>
      </c>
      <c r="I6" s="5">
        <f>'SW7'!I11</f>
        <v>196</v>
      </c>
      <c r="J6" s="6" t="str">
        <f>A6</f>
        <v>WEEK 07 (2/26 - 3/03)</v>
      </c>
      <c r="K6" s="7">
        <f>I6/B6</f>
        <v>0.58858858858858853</v>
      </c>
      <c r="L6" s="8">
        <f>C6/$B6</f>
        <v>0</v>
      </c>
      <c r="M6" s="8">
        <f>D6/$B6</f>
        <v>5.4054054054054057E-2</v>
      </c>
      <c r="N6" s="8">
        <f>E6/$B6</f>
        <v>0.33033033033033032</v>
      </c>
      <c r="O6" s="8">
        <f>F6/$B6</f>
        <v>9.3093093093093091E-2</v>
      </c>
      <c r="P6" s="8">
        <f>H6/$B6</f>
        <v>2.1021021021021023E-2</v>
      </c>
      <c r="Q6" s="8">
        <f>G6/$B6</f>
        <v>9.0090090090090089E-3</v>
      </c>
      <c r="R6" s="5">
        <f>'[1]Th02.08'!$K$60</f>
        <v>12</v>
      </c>
    </row>
    <row r="7" spans="1:23" ht="51.75">
      <c r="B7" s="9" t="str">
        <f t="shared" ref="B7:I7" si="0">B2</f>
        <v># Printed</v>
      </c>
      <c r="C7" s="10" t="str">
        <f t="shared" si="0"/>
        <v>Bypass</v>
      </c>
      <c r="D7" s="11" t="str">
        <f t="shared" si="0"/>
        <v>No Show</v>
      </c>
      <c r="E7" s="12" t="str">
        <f t="shared" si="0"/>
        <v>Declined</v>
      </c>
      <c r="F7" s="13" t="str">
        <f t="shared" si="0"/>
        <v>Duplicates</v>
      </c>
      <c r="G7" s="15" t="str">
        <f t="shared" si="0"/>
        <v>Stolen</v>
      </c>
      <c r="H7" s="14" t="str">
        <f>H2</f>
        <v>Digital-only</v>
      </c>
      <c r="I7" s="16" t="str">
        <f t="shared" si="0"/>
        <v># Sold</v>
      </c>
    </row>
    <row r="8" spans="1:23" ht="30.75" customHeight="1">
      <c r="A8" s="17" t="s">
        <v>14</v>
      </c>
      <c r="B8" s="18">
        <f t="shared" ref="B8:I8" si="1">SUM(B3:B6)</f>
        <v>1927</v>
      </c>
      <c r="C8" s="18">
        <f t="shared" si="1"/>
        <v>164</v>
      </c>
      <c r="D8" s="18">
        <f t="shared" si="1"/>
        <v>127</v>
      </c>
      <c r="E8" s="30">
        <f t="shared" si="1"/>
        <v>551</v>
      </c>
      <c r="F8" s="18">
        <f t="shared" si="1"/>
        <v>252</v>
      </c>
      <c r="G8" s="18">
        <f t="shared" si="1"/>
        <v>7</v>
      </c>
      <c r="H8" s="18">
        <f>SUM(H3:H6)</f>
        <v>14</v>
      </c>
      <c r="I8" s="18">
        <f t="shared" si="1"/>
        <v>935</v>
      </c>
    </row>
    <row r="9" spans="1:23">
      <c r="C9" s="19">
        <f>C8+D8</f>
        <v>291</v>
      </c>
      <c r="D9" s="22">
        <f>C9/B8</f>
        <v>0.15101193565127141</v>
      </c>
      <c r="E9" s="22">
        <f>C9/H9</f>
        <v>0.29334677419354838</v>
      </c>
      <c r="G9" s="33" t="s">
        <v>15</v>
      </c>
      <c r="H9" s="32">
        <f>B8-I8</f>
        <v>992</v>
      </c>
    </row>
    <row r="10" spans="1:23" ht="9.75" customHeight="1">
      <c r="D10" s="6"/>
      <c r="E10" s="31" t="s">
        <v>16</v>
      </c>
    </row>
    <row r="11" spans="1:23">
      <c r="D11" s="31" t="s">
        <v>17</v>
      </c>
    </row>
    <row r="29" ht="6" customHeight="1"/>
    <row r="30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7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ED40-46DF-4760-87B6-CD7669B9132E}">
  <sheetPr>
    <pageSetUpPr fitToPage="1"/>
  </sheetPr>
  <dimension ref="A1:W33"/>
  <sheetViews>
    <sheetView zoomScale="120" zoomScaleNormal="120" workbookViewId="0">
      <selection activeCell="B3" sqref="B3"/>
    </sheetView>
  </sheetViews>
  <sheetFormatPr defaultColWidth="9" defaultRowHeight="12"/>
  <cols>
    <col min="1" max="1" width="9" style="1"/>
    <col min="2" max="9" width="3.28515625" style="19" customWidth="1"/>
    <col min="10" max="10" width="9" style="1"/>
    <col min="11" max="11" width="4.42578125" style="1" customWidth="1"/>
    <col min="12" max="16384" width="9" style="1"/>
  </cols>
  <sheetData>
    <row r="1" spans="1:23" ht="52.5" customHeight="1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7</v>
      </c>
      <c r="H2" s="3" t="s">
        <v>6</v>
      </c>
      <c r="I2" s="3" t="s">
        <v>8</v>
      </c>
      <c r="K2" s="2" t="s">
        <v>19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7</v>
      </c>
      <c r="Q2" s="4" t="s">
        <v>6</v>
      </c>
      <c r="R2" s="3" t="s">
        <v>8</v>
      </c>
    </row>
    <row r="3" spans="1:23">
      <c r="A3" s="26" t="s">
        <v>20</v>
      </c>
      <c r="B3" s="5">
        <v>43</v>
      </c>
      <c r="C3" s="5">
        <v>2</v>
      </c>
      <c r="D3" s="5">
        <v>0</v>
      </c>
      <c r="E3" s="5">
        <v>19</v>
      </c>
      <c r="F3" s="5">
        <v>4</v>
      </c>
      <c r="G3" s="5">
        <v>0</v>
      </c>
      <c r="H3" s="5">
        <v>1</v>
      </c>
      <c r="I3" s="5">
        <v>17</v>
      </c>
      <c r="J3" s="6" t="str">
        <f t="shared" ref="J3:J9" si="0">A3</f>
        <v>Monday</v>
      </c>
      <c r="K3" s="7">
        <f>I3/$B3</f>
        <v>0.39534883720930231</v>
      </c>
      <c r="L3" s="8">
        <f>C3/$B3</f>
        <v>4.6511627906976744E-2</v>
      </c>
      <c r="M3" s="8">
        <f t="shared" ref="M3:Q9" si="1">D3/$B3</f>
        <v>0</v>
      </c>
      <c r="N3" s="8">
        <f t="shared" si="1"/>
        <v>0.44186046511627908</v>
      </c>
      <c r="O3" s="8">
        <f t="shared" si="1"/>
        <v>9.3023255813953487E-2</v>
      </c>
      <c r="P3" s="8">
        <f t="shared" si="1"/>
        <v>0</v>
      </c>
      <c r="Q3" s="8">
        <f t="shared" si="1"/>
        <v>2.3255813953488372E-2</v>
      </c>
      <c r="R3" s="5">
        <f>'[1]m02.05'!$K$60</f>
        <v>17</v>
      </c>
    </row>
    <row r="4" spans="1:23">
      <c r="A4" s="26" t="s">
        <v>21</v>
      </c>
      <c r="B4" s="5">
        <v>36</v>
      </c>
      <c r="C4" s="5">
        <v>0</v>
      </c>
      <c r="D4" s="5">
        <v>2</v>
      </c>
      <c r="E4" s="5">
        <v>11</v>
      </c>
      <c r="F4" s="5">
        <v>5</v>
      </c>
      <c r="G4" s="5">
        <v>0</v>
      </c>
      <c r="H4" s="5">
        <v>0</v>
      </c>
      <c r="I4" s="5">
        <v>18</v>
      </c>
      <c r="J4" s="6" t="str">
        <f t="shared" si="0"/>
        <v>Tuesday</v>
      </c>
      <c r="K4" s="7">
        <f t="shared" ref="K4:K9" si="2">I4/B4</f>
        <v>0.5</v>
      </c>
      <c r="L4" s="8">
        <f t="shared" ref="L4:L9" si="3">C4/$B4</f>
        <v>0</v>
      </c>
      <c r="M4" s="8">
        <f t="shared" si="1"/>
        <v>5.5555555555555552E-2</v>
      </c>
      <c r="N4" s="8">
        <f t="shared" si="1"/>
        <v>0.30555555555555558</v>
      </c>
      <c r="O4" s="8">
        <f t="shared" si="1"/>
        <v>0.1388888888888889</v>
      </c>
      <c r="P4" s="8">
        <f t="shared" si="1"/>
        <v>0</v>
      </c>
      <c r="Q4" s="8">
        <f t="shared" si="1"/>
        <v>0</v>
      </c>
      <c r="R4" s="5">
        <f>'[1]Tu02.06'!$K$59</f>
        <v>0</v>
      </c>
    </row>
    <row r="5" spans="1:23">
      <c r="A5" s="26" t="s">
        <v>22</v>
      </c>
      <c r="B5" s="5">
        <v>38</v>
      </c>
      <c r="C5" s="5">
        <v>0</v>
      </c>
      <c r="D5" s="5">
        <v>2</v>
      </c>
      <c r="E5" s="5">
        <v>20</v>
      </c>
      <c r="F5" s="5">
        <v>7</v>
      </c>
      <c r="G5" s="5">
        <v>0</v>
      </c>
      <c r="H5" s="5">
        <v>0</v>
      </c>
      <c r="I5" s="5">
        <v>9</v>
      </c>
      <c r="J5" s="6" t="str">
        <f t="shared" si="0"/>
        <v>Wednesday</v>
      </c>
      <c r="K5" s="7">
        <f t="shared" si="2"/>
        <v>0.23684210526315788</v>
      </c>
      <c r="L5" s="8">
        <f t="shared" si="3"/>
        <v>0</v>
      </c>
      <c r="M5" s="8">
        <f t="shared" si="1"/>
        <v>5.2631578947368418E-2</v>
      </c>
      <c r="N5" s="8">
        <f t="shared" si="1"/>
        <v>0.52631578947368418</v>
      </c>
      <c r="O5" s="8">
        <f t="shared" si="1"/>
        <v>0.18421052631578946</v>
      </c>
      <c r="P5" s="8">
        <f t="shared" si="1"/>
        <v>0</v>
      </c>
      <c r="Q5" s="8">
        <f t="shared" si="1"/>
        <v>0</v>
      </c>
      <c r="R5" s="5">
        <f>'[1]W02.07'!$K$60</f>
        <v>9</v>
      </c>
    </row>
    <row r="6" spans="1:23">
      <c r="A6" s="26" t="s">
        <v>23</v>
      </c>
      <c r="B6" s="5">
        <v>25</v>
      </c>
      <c r="C6" s="5">
        <v>10</v>
      </c>
      <c r="D6" s="5">
        <v>0</v>
      </c>
      <c r="E6" s="5">
        <v>3</v>
      </c>
      <c r="F6" s="5">
        <v>0</v>
      </c>
      <c r="G6" s="5">
        <v>0</v>
      </c>
      <c r="H6" s="5">
        <v>0</v>
      </c>
      <c r="I6" s="5">
        <v>12</v>
      </c>
      <c r="J6" s="6" t="str">
        <f t="shared" si="0"/>
        <v>Thursday</v>
      </c>
      <c r="K6" s="7">
        <f t="shared" si="2"/>
        <v>0.48</v>
      </c>
      <c r="L6" s="8">
        <f t="shared" si="3"/>
        <v>0.4</v>
      </c>
      <c r="M6" s="8">
        <f t="shared" si="1"/>
        <v>0</v>
      </c>
      <c r="N6" s="8">
        <f t="shared" si="1"/>
        <v>0.12</v>
      </c>
      <c r="O6" s="8">
        <f t="shared" si="1"/>
        <v>0</v>
      </c>
      <c r="P6" s="8">
        <f t="shared" si="1"/>
        <v>0</v>
      </c>
      <c r="Q6" s="8">
        <f t="shared" si="1"/>
        <v>0</v>
      </c>
      <c r="R6" s="5">
        <f>'[1]Th02.08'!$K$60</f>
        <v>12</v>
      </c>
    </row>
    <row r="7" spans="1:23">
      <c r="A7" s="27" t="s">
        <v>24</v>
      </c>
      <c r="B7" s="5">
        <v>115</v>
      </c>
      <c r="C7" s="5">
        <v>23</v>
      </c>
      <c r="D7" s="5">
        <v>10</v>
      </c>
      <c r="E7" s="5">
        <v>24</v>
      </c>
      <c r="F7" s="5">
        <v>8</v>
      </c>
      <c r="G7" s="5">
        <v>0</v>
      </c>
      <c r="H7" s="5">
        <v>0</v>
      </c>
      <c r="I7" s="5">
        <v>50</v>
      </c>
      <c r="J7" s="6" t="str">
        <f t="shared" si="0"/>
        <v>Friday</v>
      </c>
      <c r="K7" s="7">
        <f t="shared" si="2"/>
        <v>0.43478260869565216</v>
      </c>
      <c r="L7" s="8">
        <f t="shared" si="3"/>
        <v>0.2</v>
      </c>
      <c r="M7" s="8">
        <f t="shared" si="1"/>
        <v>8.6956521739130432E-2</v>
      </c>
      <c r="N7" s="8">
        <f t="shared" si="1"/>
        <v>0.20869565217391303</v>
      </c>
      <c r="O7" s="8">
        <f t="shared" si="1"/>
        <v>6.9565217391304349E-2</v>
      </c>
      <c r="P7" s="8">
        <f t="shared" si="1"/>
        <v>0</v>
      </c>
      <c r="Q7" s="8">
        <f t="shared" si="1"/>
        <v>0</v>
      </c>
      <c r="R7" s="5">
        <f>'[1]F02.09'!$K$60</f>
        <v>50</v>
      </c>
    </row>
    <row r="8" spans="1:23">
      <c r="A8" s="26" t="s">
        <v>25</v>
      </c>
      <c r="B8" s="5">
        <v>176</v>
      </c>
      <c r="C8" s="5">
        <v>27</v>
      </c>
      <c r="D8" s="5">
        <v>7</v>
      </c>
      <c r="E8" s="5">
        <v>36</v>
      </c>
      <c r="F8" s="5">
        <v>23</v>
      </c>
      <c r="G8" s="5">
        <v>0</v>
      </c>
      <c r="H8" s="5">
        <v>0</v>
      </c>
      <c r="I8" s="5">
        <v>85</v>
      </c>
      <c r="J8" s="6" t="str">
        <f t="shared" si="0"/>
        <v>Saturday</v>
      </c>
      <c r="K8" s="7">
        <f t="shared" si="2"/>
        <v>0.48295454545454547</v>
      </c>
      <c r="L8" s="8">
        <f t="shared" si="3"/>
        <v>0.15340909090909091</v>
      </c>
      <c r="M8" s="8">
        <f t="shared" si="1"/>
        <v>3.9772727272727272E-2</v>
      </c>
      <c r="N8" s="8">
        <f t="shared" si="1"/>
        <v>0.20454545454545456</v>
      </c>
      <c r="O8" s="8">
        <f t="shared" si="1"/>
        <v>0.13068181818181818</v>
      </c>
      <c r="P8" s="8">
        <f t="shared" si="1"/>
        <v>0</v>
      </c>
      <c r="Q8" s="8">
        <f t="shared" si="1"/>
        <v>0</v>
      </c>
      <c r="R8" s="5">
        <f>'[1]Sa02.10'!$K$60</f>
        <v>85</v>
      </c>
    </row>
    <row r="9" spans="1:23">
      <c r="A9" s="26" t="s">
        <v>26</v>
      </c>
      <c r="B9" s="5">
        <v>53</v>
      </c>
      <c r="C9" s="5">
        <v>0</v>
      </c>
      <c r="D9" s="5">
        <v>1</v>
      </c>
      <c r="E9" s="5">
        <v>18</v>
      </c>
      <c r="F9" s="5">
        <v>3</v>
      </c>
      <c r="G9" s="5">
        <v>0</v>
      </c>
      <c r="H9" s="5">
        <v>0</v>
      </c>
      <c r="I9" s="5">
        <v>31</v>
      </c>
      <c r="J9" s="6" t="str">
        <f t="shared" si="0"/>
        <v>Sunday</v>
      </c>
      <c r="K9" s="7">
        <f t="shared" si="2"/>
        <v>0.58490566037735847</v>
      </c>
      <c r="L9" s="8">
        <f t="shared" si="3"/>
        <v>0</v>
      </c>
      <c r="M9" s="8">
        <f t="shared" si="1"/>
        <v>1.8867924528301886E-2</v>
      </c>
      <c r="N9" s="8">
        <f t="shared" si="1"/>
        <v>0.33962264150943394</v>
      </c>
      <c r="O9" s="8">
        <f t="shared" si="1"/>
        <v>5.6603773584905662E-2</v>
      </c>
      <c r="P9" s="8">
        <f t="shared" si="1"/>
        <v>0</v>
      </c>
      <c r="Q9" s="8">
        <f t="shared" si="1"/>
        <v>0</v>
      </c>
      <c r="R9" s="5">
        <f>'[1]Su02.11'!$K$60</f>
        <v>31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14</v>
      </c>
      <c r="B11" s="18">
        <f>SUM(B3:B9)</f>
        <v>486</v>
      </c>
      <c r="C11" s="18">
        <f t="shared" ref="C11:I11" si="5">SUM(C3:C9)</f>
        <v>62</v>
      </c>
      <c r="D11" s="18">
        <f t="shared" si="5"/>
        <v>22</v>
      </c>
      <c r="E11" s="18">
        <f t="shared" si="5"/>
        <v>131</v>
      </c>
      <c r="F11" s="18">
        <f t="shared" si="5"/>
        <v>50</v>
      </c>
      <c r="G11" s="18">
        <f t="shared" si="5"/>
        <v>0</v>
      </c>
      <c r="H11" s="18">
        <f t="shared" si="5"/>
        <v>1</v>
      </c>
      <c r="I11" s="18">
        <f t="shared" si="5"/>
        <v>222</v>
      </c>
    </row>
    <row r="13" spans="1:23" ht="7.5" customHeight="1"/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1B01-86FF-4D49-9807-A801F5027FBE}">
  <sheetPr>
    <pageSetUpPr fitToPage="1"/>
  </sheetPr>
  <dimension ref="A1:W33"/>
  <sheetViews>
    <sheetView zoomScale="120" zoomScaleNormal="120" workbookViewId="0">
      <selection activeCell="B3" sqref="B3"/>
    </sheetView>
  </sheetViews>
  <sheetFormatPr defaultColWidth="9" defaultRowHeight="12"/>
  <cols>
    <col min="1" max="1" width="9" style="1"/>
    <col min="2" max="9" width="3.28515625" style="19" customWidth="1"/>
    <col min="10" max="10" width="9" style="1"/>
    <col min="11" max="11" width="4.42578125" style="1" customWidth="1"/>
    <col min="12" max="16384" width="9" style="1"/>
  </cols>
  <sheetData>
    <row r="1" spans="1:23" ht="52.5" customHeight="1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7</v>
      </c>
      <c r="H2" s="3" t="s">
        <v>6</v>
      </c>
      <c r="I2" s="3" t="s">
        <v>8</v>
      </c>
      <c r="K2" s="2" t="s">
        <v>19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7</v>
      </c>
      <c r="Q2" s="4" t="s">
        <v>6</v>
      </c>
      <c r="R2" s="3" t="s">
        <v>8</v>
      </c>
    </row>
    <row r="3" spans="1:23">
      <c r="A3" s="1" t="s">
        <v>20</v>
      </c>
      <c r="B3" s="5">
        <v>48</v>
      </c>
      <c r="C3" s="5">
        <v>0</v>
      </c>
      <c r="D3" s="5">
        <v>2</v>
      </c>
      <c r="E3" s="5">
        <v>19</v>
      </c>
      <c r="F3" s="5">
        <v>5</v>
      </c>
      <c r="G3" s="5">
        <v>0</v>
      </c>
      <c r="H3" s="5">
        <v>1</v>
      </c>
      <c r="I3" s="5">
        <v>21</v>
      </c>
      <c r="J3" s="6" t="str">
        <f t="shared" ref="J3:J9" si="0">A3</f>
        <v>Monday</v>
      </c>
      <c r="K3" s="7">
        <f>I3/$B3</f>
        <v>0.4375</v>
      </c>
      <c r="L3" s="8">
        <f>C3/$B3</f>
        <v>0</v>
      </c>
      <c r="M3" s="8">
        <f t="shared" ref="M3:Q9" si="1">D3/$B3</f>
        <v>4.1666666666666664E-2</v>
      </c>
      <c r="N3" s="8">
        <f t="shared" si="1"/>
        <v>0.39583333333333331</v>
      </c>
      <c r="O3" s="8">
        <f t="shared" si="1"/>
        <v>0.10416666666666667</v>
      </c>
      <c r="P3" s="8">
        <f t="shared" si="1"/>
        <v>0</v>
      </c>
      <c r="Q3" s="8">
        <f t="shared" si="1"/>
        <v>2.0833333333333332E-2</v>
      </c>
      <c r="R3" s="5">
        <f>'[2]m02.12'!$K$60</f>
        <v>21</v>
      </c>
    </row>
    <row r="4" spans="1:23">
      <c r="A4" s="1" t="s">
        <v>21</v>
      </c>
      <c r="B4" s="5">
        <v>36</v>
      </c>
      <c r="C4" s="5">
        <v>0</v>
      </c>
      <c r="D4" s="5">
        <v>3</v>
      </c>
      <c r="E4" s="5">
        <v>16</v>
      </c>
      <c r="F4" s="5">
        <v>4</v>
      </c>
      <c r="G4" s="5">
        <v>0</v>
      </c>
      <c r="H4" s="5">
        <v>1</v>
      </c>
      <c r="I4" s="5">
        <v>12</v>
      </c>
      <c r="J4" s="6" t="str">
        <f t="shared" si="0"/>
        <v>Tuesday</v>
      </c>
      <c r="K4" s="7">
        <f t="shared" ref="K4:K9" si="2">I4/B4</f>
        <v>0.33333333333333331</v>
      </c>
      <c r="L4" s="8">
        <f t="shared" ref="L4:L9" si="3">C4/$B4</f>
        <v>0</v>
      </c>
      <c r="M4" s="8">
        <f t="shared" si="1"/>
        <v>8.3333333333333329E-2</v>
      </c>
      <c r="N4" s="8">
        <f t="shared" si="1"/>
        <v>0.44444444444444442</v>
      </c>
      <c r="O4" s="8">
        <f t="shared" si="1"/>
        <v>0.1111111111111111</v>
      </c>
      <c r="P4" s="8">
        <f t="shared" si="1"/>
        <v>0</v>
      </c>
      <c r="Q4" s="8">
        <f t="shared" si="1"/>
        <v>2.7777777777777776E-2</v>
      </c>
      <c r="R4" s="5">
        <f>'[2]Tu02.13'!$K$59</f>
        <v>0</v>
      </c>
    </row>
    <row r="5" spans="1:23">
      <c r="A5" s="1" t="s">
        <v>22</v>
      </c>
      <c r="B5" s="5">
        <v>68</v>
      </c>
      <c r="C5" s="5">
        <v>6</v>
      </c>
      <c r="D5" s="5">
        <v>0</v>
      </c>
      <c r="E5" s="5">
        <v>10</v>
      </c>
      <c r="F5" s="5">
        <v>14</v>
      </c>
      <c r="G5" s="5">
        <v>0</v>
      </c>
      <c r="H5" s="5">
        <v>0</v>
      </c>
      <c r="I5" s="5">
        <v>38</v>
      </c>
      <c r="J5" s="6" t="str">
        <f t="shared" si="0"/>
        <v>Wednesday</v>
      </c>
      <c r="K5" s="7">
        <f t="shared" si="2"/>
        <v>0.55882352941176472</v>
      </c>
      <c r="L5" s="8">
        <f t="shared" si="3"/>
        <v>8.8235294117647065E-2</v>
      </c>
      <c r="M5" s="8">
        <f t="shared" si="1"/>
        <v>0</v>
      </c>
      <c r="N5" s="8">
        <f t="shared" si="1"/>
        <v>0.14705882352941177</v>
      </c>
      <c r="O5" s="8">
        <f t="shared" si="1"/>
        <v>0.20588235294117646</v>
      </c>
      <c r="P5" s="8">
        <f t="shared" si="1"/>
        <v>0</v>
      </c>
      <c r="Q5" s="8">
        <f t="shared" si="1"/>
        <v>0</v>
      </c>
      <c r="R5" s="5">
        <f>'[2]W02.14'!$K$60</f>
        <v>38</v>
      </c>
    </row>
    <row r="6" spans="1:23">
      <c r="A6" s="1" t="s">
        <v>23</v>
      </c>
      <c r="B6" s="5">
        <v>96</v>
      </c>
      <c r="C6" s="5">
        <v>17</v>
      </c>
      <c r="D6" s="5">
        <v>9</v>
      </c>
      <c r="E6" s="5">
        <v>12</v>
      </c>
      <c r="F6" s="5">
        <v>33</v>
      </c>
      <c r="G6" s="5">
        <v>1</v>
      </c>
      <c r="H6" s="5">
        <v>0</v>
      </c>
      <c r="I6" s="5">
        <v>24</v>
      </c>
      <c r="J6" s="6" t="str">
        <f t="shared" si="0"/>
        <v>Thursday</v>
      </c>
      <c r="K6" s="7">
        <f t="shared" si="2"/>
        <v>0.25</v>
      </c>
      <c r="L6" s="8">
        <f t="shared" si="3"/>
        <v>0.17708333333333334</v>
      </c>
      <c r="M6" s="8">
        <f t="shared" si="1"/>
        <v>9.375E-2</v>
      </c>
      <c r="N6" s="8">
        <f t="shared" si="1"/>
        <v>0.125</v>
      </c>
      <c r="O6" s="8">
        <f t="shared" si="1"/>
        <v>0.34375</v>
      </c>
      <c r="P6" s="8">
        <f t="shared" si="1"/>
        <v>1.0416666666666666E-2</v>
      </c>
      <c r="Q6" s="8">
        <f t="shared" si="1"/>
        <v>0</v>
      </c>
      <c r="R6" s="5">
        <f>'[2]Th02.15'!$K$60</f>
        <v>24</v>
      </c>
    </row>
    <row r="7" spans="1:23">
      <c r="A7" s="1" t="s">
        <v>24</v>
      </c>
      <c r="B7" s="5">
        <v>172</v>
      </c>
      <c r="C7" s="5">
        <v>54</v>
      </c>
      <c r="D7" s="5">
        <v>10</v>
      </c>
      <c r="E7" s="5">
        <v>24</v>
      </c>
      <c r="F7" s="5">
        <v>17</v>
      </c>
      <c r="G7" s="5">
        <v>0</v>
      </c>
      <c r="H7" s="5">
        <v>0</v>
      </c>
      <c r="I7" s="5">
        <v>67</v>
      </c>
      <c r="J7" s="6" t="str">
        <f t="shared" si="0"/>
        <v>Friday</v>
      </c>
      <c r="K7" s="7">
        <f t="shared" si="2"/>
        <v>0.38953488372093026</v>
      </c>
      <c r="L7" s="8">
        <f t="shared" si="3"/>
        <v>0.31395348837209303</v>
      </c>
      <c r="M7" s="8">
        <f t="shared" si="1"/>
        <v>5.8139534883720929E-2</v>
      </c>
      <c r="N7" s="8">
        <f t="shared" si="1"/>
        <v>0.13953488372093023</v>
      </c>
      <c r="O7" s="8">
        <f t="shared" si="1"/>
        <v>9.8837209302325577E-2</v>
      </c>
      <c r="P7" s="8">
        <f t="shared" si="1"/>
        <v>0</v>
      </c>
      <c r="Q7" s="8">
        <f t="shared" si="1"/>
        <v>0</v>
      </c>
      <c r="R7" s="5">
        <f>'[2]F02.16'!$K$60</f>
        <v>67</v>
      </c>
    </row>
    <row r="8" spans="1:23">
      <c r="A8" s="20" t="s">
        <v>25</v>
      </c>
      <c r="B8" s="5">
        <v>173</v>
      </c>
      <c r="C8" s="5">
        <v>0</v>
      </c>
      <c r="D8" s="5">
        <v>26</v>
      </c>
      <c r="E8" s="5">
        <v>53</v>
      </c>
      <c r="F8" s="5">
        <v>34</v>
      </c>
      <c r="G8" s="5">
        <v>0</v>
      </c>
      <c r="H8" s="5">
        <v>0</v>
      </c>
      <c r="I8" s="5">
        <v>87</v>
      </c>
      <c r="J8" s="6" t="str">
        <f t="shared" si="0"/>
        <v>Saturday</v>
      </c>
      <c r="K8" s="7">
        <f t="shared" si="2"/>
        <v>0.50289017341040465</v>
      </c>
      <c r="L8" s="8">
        <f t="shared" si="3"/>
        <v>0</v>
      </c>
      <c r="M8" s="8">
        <f t="shared" si="1"/>
        <v>0.15028901734104047</v>
      </c>
      <c r="N8" s="8">
        <f t="shared" si="1"/>
        <v>0.30635838150289019</v>
      </c>
      <c r="O8" s="8">
        <f t="shared" si="1"/>
        <v>0.19653179190751446</v>
      </c>
      <c r="P8" s="8">
        <f t="shared" si="1"/>
        <v>0</v>
      </c>
      <c r="Q8" s="8">
        <f t="shared" si="1"/>
        <v>0</v>
      </c>
      <c r="R8" s="5">
        <f>'[2]Sa02.17'!$K$60</f>
        <v>87</v>
      </c>
    </row>
    <row r="9" spans="1:23">
      <c r="A9" s="20" t="s">
        <v>26</v>
      </c>
      <c r="B9" s="5">
        <v>86</v>
      </c>
      <c r="C9" s="5">
        <v>0</v>
      </c>
      <c r="D9" s="5">
        <v>1</v>
      </c>
      <c r="E9" s="5">
        <v>32</v>
      </c>
      <c r="F9" s="5">
        <v>38</v>
      </c>
      <c r="G9" s="5">
        <v>0</v>
      </c>
      <c r="H9" s="5">
        <v>0</v>
      </c>
      <c r="I9" s="5">
        <v>69</v>
      </c>
      <c r="J9" s="6" t="str">
        <f t="shared" si="0"/>
        <v>Sunday</v>
      </c>
      <c r="K9" s="7">
        <f t="shared" si="2"/>
        <v>0.80232558139534882</v>
      </c>
      <c r="L9" s="8">
        <f t="shared" si="3"/>
        <v>0</v>
      </c>
      <c r="M9" s="8">
        <f t="shared" si="1"/>
        <v>1.1627906976744186E-2</v>
      </c>
      <c r="N9" s="8">
        <f t="shared" si="1"/>
        <v>0.37209302325581395</v>
      </c>
      <c r="O9" s="8">
        <f t="shared" si="1"/>
        <v>0.44186046511627908</v>
      </c>
      <c r="P9" s="8">
        <f t="shared" si="1"/>
        <v>0</v>
      </c>
      <c r="Q9" s="8">
        <f t="shared" si="1"/>
        <v>0</v>
      </c>
      <c r="R9" s="5">
        <f>'[2]Su02.18'!$K$60</f>
        <v>69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14</v>
      </c>
      <c r="B11" s="18">
        <f>SUM(B3:B9)</f>
        <v>679</v>
      </c>
      <c r="C11" s="21">
        <f t="shared" ref="C11:I11" si="5">SUM(C3:C9)</f>
        <v>77</v>
      </c>
      <c r="D11" s="21">
        <f t="shared" si="5"/>
        <v>51</v>
      </c>
      <c r="E11" s="18">
        <f t="shared" si="5"/>
        <v>166</v>
      </c>
      <c r="F11" s="18">
        <f t="shared" si="5"/>
        <v>145</v>
      </c>
      <c r="G11" s="18">
        <f t="shared" si="5"/>
        <v>1</v>
      </c>
      <c r="H11" s="18">
        <f t="shared" si="5"/>
        <v>2</v>
      </c>
      <c r="I11" s="18">
        <f t="shared" si="5"/>
        <v>318</v>
      </c>
    </row>
    <row r="12" spans="1:23">
      <c r="D12" s="19">
        <f>C11+D11</f>
        <v>128</v>
      </c>
    </row>
    <row r="13" spans="1:23" ht="8.25" customHeight="1"/>
    <row r="14" spans="1:23">
      <c r="D14" s="22">
        <f>D12/B11</f>
        <v>0.18851251840942562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8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E4E1-6048-46A4-A0BD-64E27AA625F3}">
  <sheetPr>
    <pageSetUpPr fitToPage="1"/>
  </sheetPr>
  <dimension ref="A1:W33"/>
  <sheetViews>
    <sheetView zoomScale="120" zoomScaleNormal="120" workbookViewId="0">
      <selection activeCell="B3" sqref="B3"/>
    </sheetView>
  </sheetViews>
  <sheetFormatPr defaultColWidth="9" defaultRowHeight="12"/>
  <cols>
    <col min="1" max="1" width="9" style="1"/>
    <col min="2" max="9" width="3.28515625" style="19" customWidth="1"/>
    <col min="10" max="10" width="9" style="1"/>
    <col min="11" max="11" width="4.42578125" style="1" customWidth="1"/>
    <col min="12" max="16384" width="9" style="1"/>
  </cols>
  <sheetData>
    <row r="1" spans="1:23" ht="52.5" customHeight="1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7</v>
      </c>
      <c r="H2" s="3" t="s">
        <v>6</v>
      </c>
      <c r="I2" s="3" t="s">
        <v>8</v>
      </c>
      <c r="K2" s="2" t="s">
        <v>19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7</v>
      </c>
      <c r="Q2" s="4" t="s">
        <v>6</v>
      </c>
      <c r="R2" s="3" t="s">
        <v>8</v>
      </c>
    </row>
    <row r="3" spans="1:23">
      <c r="A3" s="1" t="s">
        <v>20</v>
      </c>
      <c r="B3" s="5">
        <v>54</v>
      </c>
      <c r="C3" s="5">
        <v>0</v>
      </c>
      <c r="D3" s="5">
        <v>4</v>
      </c>
      <c r="E3" s="5">
        <v>16</v>
      </c>
      <c r="F3" s="5">
        <v>1</v>
      </c>
      <c r="G3" s="5">
        <v>0</v>
      </c>
      <c r="H3" s="5">
        <v>0</v>
      </c>
      <c r="I3" s="5">
        <v>33</v>
      </c>
      <c r="J3" s="6" t="str">
        <f t="shared" ref="J3:J9" si="0">A3</f>
        <v>Monday</v>
      </c>
      <c r="K3" s="7">
        <f>I3/$B3</f>
        <v>0.61111111111111116</v>
      </c>
      <c r="L3" s="8">
        <f>C3/$B3</f>
        <v>0</v>
      </c>
      <c r="M3" s="8">
        <f t="shared" ref="M3:Q9" si="1">D3/$B3</f>
        <v>7.407407407407407E-2</v>
      </c>
      <c r="N3" s="8">
        <f t="shared" si="1"/>
        <v>0.29629629629629628</v>
      </c>
      <c r="O3" s="8">
        <f t="shared" si="1"/>
        <v>1.8518518518518517E-2</v>
      </c>
      <c r="P3" s="8">
        <f t="shared" si="1"/>
        <v>0</v>
      </c>
      <c r="Q3" s="8">
        <f t="shared" si="1"/>
        <v>0</v>
      </c>
      <c r="R3" s="5">
        <f>'[3]m02.19'!$K$60</f>
        <v>33</v>
      </c>
    </row>
    <row r="4" spans="1:23">
      <c r="A4" s="1" t="s">
        <v>21</v>
      </c>
      <c r="B4" s="5">
        <v>48</v>
      </c>
      <c r="C4" s="5">
        <v>8</v>
      </c>
      <c r="D4" s="5">
        <v>5</v>
      </c>
      <c r="E4" s="5">
        <v>10</v>
      </c>
      <c r="F4" s="5">
        <v>4</v>
      </c>
      <c r="G4" s="5">
        <v>0</v>
      </c>
      <c r="H4" s="5">
        <v>0</v>
      </c>
      <c r="I4" s="5">
        <v>23</v>
      </c>
      <c r="J4" s="6" t="str">
        <f t="shared" si="0"/>
        <v>Tuesday</v>
      </c>
      <c r="K4" s="7">
        <f t="shared" ref="K4:K9" si="2">I4/B4</f>
        <v>0.47916666666666669</v>
      </c>
      <c r="L4" s="8">
        <f t="shared" ref="L4:L9" si="3">C4/$B4</f>
        <v>0.16666666666666666</v>
      </c>
      <c r="M4" s="8">
        <f t="shared" si="1"/>
        <v>0.10416666666666667</v>
      </c>
      <c r="N4" s="8">
        <f t="shared" si="1"/>
        <v>0.20833333333333334</v>
      </c>
      <c r="O4" s="8">
        <f t="shared" si="1"/>
        <v>8.3333333333333329E-2</v>
      </c>
      <c r="P4" s="8">
        <f t="shared" si="1"/>
        <v>0</v>
      </c>
      <c r="Q4" s="8">
        <f t="shared" si="1"/>
        <v>0</v>
      </c>
      <c r="R4" s="5">
        <f>'[3]Tu02.20'!$K$59</f>
        <v>0</v>
      </c>
    </row>
    <row r="5" spans="1:23">
      <c r="A5" s="1" t="s">
        <v>22</v>
      </c>
      <c r="B5" s="5">
        <v>41</v>
      </c>
      <c r="C5" s="5">
        <v>0</v>
      </c>
      <c r="D5" s="5">
        <v>6</v>
      </c>
      <c r="E5" s="5">
        <v>11</v>
      </c>
      <c r="F5" s="5">
        <v>5</v>
      </c>
      <c r="G5" s="5">
        <v>0</v>
      </c>
      <c r="H5" s="5">
        <v>0</v>
      </c>
      <c r="I5" s="5">
        <v>19</v>
      </c>
      <c r="J5" s="6" t="str">
        <f t="shared" si="0"/>
        <v>Wednesday</v>
      </c>
      <c r="K5" s="7">
        <f t="shared" si="2"/>
        <v>0.46341463414634149</v>
      </c>
      <c r="L5" s="8">
        <f t="shared" si="3"/>
        <v>0</v>
      </c>
      <c r="M5" s="8">
        <f t="shared" si="1"/>
        <v>0.14634146341463414</v>
      </c>
      <c r="N5" s="8">
        <f t="shared" si="1"/>
        <v>0.26829268292682928</v>
      </c>
      <c r="O5" s="8">
        <f t="shared" si="1"/>
        <v>0.12195121951219512</v>
      </c>
      <c r="P5" s="8">
        <f t="shared" si="1"/>
        <v>0</v>
      </c>
      <c r="Q5" s="8">
        <f t="shared" si="1"/>
        <v>0</v>
      </c>
      <c r="R5" s="5">
        <f>'[3]W02.21'!$K$60</f>
        <v>19</v>
      </c>
    </row>
    <row r="6" spans="1:23">
      <c r="A6" s="1" t="s">
        <v>23</v>
      </c>
      <c r="B6" s="5">
        <v>59</v>
      </c>
      <c r="C6" s="5">
        <v>0</v>
      </c>
      <c r="D6" s="5">
        <v>5</v>
      </c>
      <c r="E6" s="5">
        <v>21</v>
      </c>
      <c r="F6" s="5">
        <v>4</v>
      </c>
      <c r="G6" s="5">
        <v>0</v>
      </c>
      <c r="H6" s="5">
        <v>0</v>
      </c>
      <c r="I6" s="5">
        <v>29</v>
      </c>
      <c r="J6" s="6" t="str">
        <f t="shared" si="0"/>
        <v>Thursday</v>
      </c>
      <c r="K6" s="7">
        <f t="shared" si="2"/>
        <v>0.49152542372881358</v>
      </c>
      <c r="L6" s="8">
        <f t="shared" si="3"/>
        <v>0</v>
      </c>
      <c r="M6" s="8">
        <f t="shared" si="1"/>
        <v>8.4745762711864403E-2</v>
      </c>
      <c r="N6" s="8">
        <f t="shared" si="1"/>
        <v>0.3559322033898305</v>
      </c>
      <c r="O6" s="8">
        <f t="shared" si="1"/>
        <v>6.7796610169491525E-2</v>
      </c>
      <c r="P6" s="8">
        <f t="shared" si="1"/>
        <v>0</v>
      </c>
      <c r="Q6" s="8">
        <f t="shared" si="1"/>
        <v>0</v>
      </c>
      <c r="R6" s="5">
        <f>'[3]Th02.22'!$K$60</f>
        <v>29</v>
      </c>
    </row>
    <row r="7" spans="1:23">
      <c r="A7" s="1" t="s">
        <v>24</v>
      </c>
      <c r="B7" s="5">
        <v>108</v>
      </c>
      <c r="C7" s="5">
        <v>0</v>
      </c>
      <c r="D7" s="5">
        <v>8</v>
      </c>
      <c r="E7" s="5">
        <v>46</v>
      </c>
      <c r="F7" s="5">
        <v>5</v>
      </c>
      <c r="G7" s="5">
        <v>5</v>
      </c>
      <c r="H7" s="5">
        <v>1</v>
      </c>
      <c r="I7" s="5">
        <v>48</v>
      </c>
      <c r="J7" s="6" t="str">
        <f t="shared" si="0"/>
        <v>Friday</v>
      </c>
      <c r="K7" s="7">
        <f t="shared" si="2"/>
        <v>0.44444444444444442</v>
      </c>
      <c r="L7" s="8">
        <f t="shared" si="3"/>
        <v>0</v>
      </c>
      <c r="M7" s="8">
        <f t="shared" si="1"/>
        <v>7.407407407407407E-2</v>
      </c>
      <c r="N7" s="8">
        <f t="shared" si="1"/>
        <v>0.42592592592592593</v>
      </c>
      <c r="O7" s="8">
        <f t="shared" si="1"/>
        <v>4.6296296296296294E-2</v>
      </c>
      <c r="P7" s="8">
        <f t="shared" si="1"/>
        <v>4.6296296296296294E-2</v>
      </c>
      <c r="Q7" s="8">
        <f t="shared" si="1"/>
        <v>9.2592592592592587E-3</v>
      </c>
      <c r="R7" s="5">
        <f>'[3]F02.23'!$K$60</f>
        <v>48</v>
      </c>
    </row>
    <row r="8" spans="1:23">
      <c r="A8" s="1" t="s">
        <v>25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6" t="str">
        <f t="shared" si="0"/>
        <v>Saturday</v>
      </c>
      <c r="K8" s="7" t="e">
        <f t="shared" si="2"/>
        <v>#DIV/0!</v>
      </c>
      <c r="L8" s="8" t="e">
        <f t="shared" si="3"/>
        <v>#DIV/0!</v>
      </c>
      <c r="M8" s="8" t="e">
        <f t="shared" si="1"/>
        <v>#DIV/0!</v>
      </c>
      <c r="N8" s="8" t="e">
        <f t="shared" si="1"/>
        <v>#DIV/0!</v>
      </c>
      <c r="O8" s="8" t="e">
        <f t="shared" si="1"/>
        <v>#DIV/0!</v>
      </c>
      <c r="P8" s="8" t="e">
        <f t="shared" si="1"/>
        <v>#DIV/0!</v>
      </c>
      <c r="Q8" s="8" t="e">
        <f t="shared" si="1"/>
        <v>#DIV/0!</v>
      </c>
      <c r="R8" s="5">
        <f>'[3]Sa02.24'!$K$60</f>
        <v>0</v>
      </c>
    </row>
    <row r="9" spans="1:23">
      <c r="A9" s="1" t="s">
        <v>26</v>
      </c>
      <c r="B9" s="5">
        <v>119</v>
      </c>
      <c r="C9" s="5">
        <v>17</v>
      </c>
      <c r="D9" s="5">
        <v>8</v>
      </c>
      <c r="E9" s="5">
        <v>40</v>
      </c>
      <c r="F9" s="5">
        <v>7</v>
      </c>
      <c r="G9" s="5">
        <v>1</v>
      </c>
      <c r="H9" s="5">
        <v>0</v>
      </c>
      <c r="I9" s="5">
        <v>47</v>
      </c>
      <c r="J9" s="6" t="str">
        <f t="shared" si="0"/>
        <v>Sunday</v>
      </c>
      <c r="K9" s="7">
        <f t="shared" si="2"/>
        <v>0.3949579831932773</v>
      </c>
      <c r="L9" s="8">
        <f t="shared" si="3"/>
        <v>0.14285714285714285</v>
      </c>
      <c r="M9" s="8">
        <f t="shared" si="1"/>
        <v>6.7226890756302518E-2</v>
      </c>
      <c r="N9" s="8">
        <f t="shared" si="1"/>
        <v>0.33613445378151263</v>
      </c>
      <c r="O9" s="8">
        <f t="shared" si="1"/>
        <v>5.8823529411764705E-2</v>
      </c>
      <c r="P9" s="8">
        <f t="shared" si="1"/>
        <v>8.4033613445378148E-3</v>
      </c>
      <c r="Q9" s="8">
        <f t="shared" si="1"/>
        <v>0</v>
      </c>
      <c r="R9" s="5">
        <f>'[3]Su02.25'!$K$60</f>
        <v>47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14</v>
      </c>
      <c r="B11" s="18">
        <f>SUM(B3:B9)</f>
        <v>429</v>
      </c>
      <c r="C11" s="18">
        <f t="shared" ref="C11:I11" si="5">SUM(C3:C9)</f>
        <v>25</v>
      </c>
      <c r="D11" s="18">
        <f t="shared" si="5"/>
        <v>36</v>
      </c>
      <c r="E11" s="18">
        <f t="shared" si="5"/>
        <v>144</v>
      </c>
      <c r="F11" s="18">
        <f t="shared" si="5"/>
        <v>26</v>
      </c>
      <c r="G11" s="18">
        <f t="shared" si="5"/>
        <v>6</v>
      </c>
      <c r="H11" s="18">
        <f t="shared" si="5"/>
        <v>1</v>
      </c>
      <c r="I11" s="18">
        <f t="shared" si="5"/>
        <v>199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E4E3-3B02-4E2A-BAF7-CEA86C049C34}">
  <sheetPr>
    <pageSetUpPr fitToPage="1"/>
  </sheetPr>
  <dimension ref="A1:W33"/>
  <sheetViews>
    <sheetView zoomScale="120" zoomScaleNormal="120" workbookViewId="0">
      <selection activeCell="J8" sqref="J8"/>
    </sheetView>
  </sheetViews>
  <sheetFormatPr defaultColWidth="9" defaultRowHeight="12"/>
  <cols>
    <col min="1" max="1" width="9" style="1"/>
    <col min="2" max="9" width="3.28515625" style="19" customWidth="1"/>
    <col min="10" max="10" width="9" style="1"/>
    <col min="11" max="11" width="4.42578125" style="1" customWidth="1"/>
    <col min="12" max="16384" width="9" style="1"/>
  </cols>
  <sheetData>
    <row r="1" spans="1:23" ht="52.5" customHeight="1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7</v>
      </c>
      <c r="H2" s="3" t="s">
        <v>6</v>
      </c>
      <c r="I2" s="3" t="s">
        <v>8</v>
      </c>
      <c r="K2" s="2" t="s">
        <v>19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7</v>
      </c>
      <c r="Q2" s="4" t="s">
        <v>6</v>
      </c>
      <c r="R2" s="3" t="s">
        <v>8</v>
      </c>
    </row>
    <row r="3" spans="1:23">
      <c r="A3" s="23" t="s">
        <v>20</v>
      </c>
      <c r="B3" s="5">
        <v>40</v>
      </c>
      <c r="C3" s="5">
        <v>0</v>
      </c>
      <c r="D3" s="5">
        <v>0</v>
      </c>
      <c r="E3" s="5">
        <v>12</v>
      </c>
      <c r="F3" s="5">
        <v>4</v>
      </c>
      <c r="G3" s="5">
        <v>1</v>
      </c>
      <c r="H3" s="5">
        <v>2</v>
      </c>
      <c r="I3" s="5">
        <v>22</v>
      </c>
      <c r="J3" s="24" t="str">
        <f t="shared" ref="J3:J9" si="0">A3</f>
        <v>Monday</v>
      </c>
      <c r="K3" s="7">
        <f>I3/$B3</f>
        <v>0.55000000000000004</v>
      </c>
      <c r="L3" s="8">
        <f>C3/$B3</f>
        <v>0</v>
      </c>
      <c r="M3" s="8">
        <f t="shared" ref="M3:Q9" si="1">D3/$B3</f>
        <v>0</v>
      </c>
      <c r="N3" s="8">
        <f t="shared" si="1"/>
        <v>0.3</v>
      </c>
      <c r="O3" s="8">
        <f t="shared" si="1"/>
        <v>0.1</v>
      </c>
      <c r="P3" s="8">
        <f t="shared" si="1"/>
        <v>2.5000000000000001E-2</v>
      </c>
      <c r="Q3" s="8">
        <f t="shared" si="1"/>
        <v>0.05</v>
      </c>
      <c r="R3" s="5">
        <f>'[4]m02.26'!$K$60</f>
        <v>22</v>
      </c>
    </row>
    <row r="4" spans="1:23">
      <c r="A4" s="23" t="s">
        <v>21</v>
      </c>
      <c r="B4" s="5">
        <v>19</v>
      </c>
      <c r="C4" s="5">
        <v>0</v>
      </c>
      <c r="D4" s="5">
        <v>0</v>
      </c>
      <c r="E4" s="5">
        <v>8</v>
      </c>
      <c r="F4" s="5">
        <v>0</v>
      </c>
      <c r="G4" s="5">
        <v>0</v>
      </c>
      <c r="H4" s="5">
        <v>0</v>
      </c>
      <c r="I4" s="5">
        <v>29</v>
      </c>
      <c r="J4" s="24" t="str">
        <f t="shared" si="0"/>
        <v>Tuesday</v>
      </c>
      <c r="K4" s="7">
        <f t="shared" ref="K4:K9" si="2">I4/B4</f>
        <v>1.5263157894736843</v>
      </c>
      <c r="L4" s="8">
        <f t="shared" ref="L4:L9" si="3">C4/$B4</f>
        <v>0</v>
      </c>
      <c r="M4" s="8">
        <f t="shared" si="1"/>
        <v>0</v>
      </c>
      <c r="N4" s="8">
        <f t="shared" si="1"/>
        <v>0.42105263157894735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5">
        <f>'[4]Tu02.27'!$K$59</f>
        <v>29</v>
      </c>
    </row>
    <row r="5" spans="1:23">
      <c r="A5" s="23" t="s">
        <v>22</v>
      </c>
      <c r="B5" s="5">
        <v>31</v>
      </c>
      <c r="C5" s="5">
        <v>0</v>
      </c>
      <c r="D5" s="5">
        <v>3</v>
      </c>
      <c r="E5" s="5">
        <v>12</v>
      </c>
      <c r="F5" s="5">
        <v>4</v>
      </c>
      <c r="G5" s="5">
        <v>1</v>
      </c>
      <c r="H5" s="5">
        <v>0</v>
      </c>
      <c r="I5" s="5">
        <v>12</v>
      </c>
      <c r="J5" s="24" t="str">
        <f t="shared" si="0"/>
        <v>Wednesday</v>
      </c>
      <c r="K5" s="7">
        <f t="shared" si="2"/>
        <v>0.38709677419354838</v>
      </c>
      <c r="L5" s="8">
        <f t="shared" si="3"/>
        <v>0</v>
      </c>
      <c r="M5" s="8">
        <f t="shared" si="1"/>
        <v>9.6774193548387094E-2</v>
      </c>
      <c r="N5" s="8">
        <f t="shared" si="1"/>
        <v>0.38709677419354838</v>
      </c>
      <c r="O5" s="8">
        <f t="shared" si="1"/>
        <v>0.12903225806451613</v>
      </c>
      <c r="P5" s="8">
        <f t="shared" si="1"/>
        <v>3.2258064516129031E-2</v>
      </c>
      <c r="Q5" s="8">
        <f t="shared" si="1"/>
        <v>0</v>
      </c>
      <c r="R5" s="5">
        <f>'[4]W02.28'!$K$60</f>
        <v>12</v>
      </c>
    </row>
    <row r="6" spans="1:23">
      <c r="A6" s="23" t="s">
        <v>23</v>
      </c>
      <c r="B6" s="5">
        <v>38</v>
      </c>
      <c r="C6" s="5">
        <v>0</v>
      </c>
      <c r="D6" s="5">
        <v>0</v>
      </c>
      <c r="E6" s="5">
        <v>19</v>
      </c>
      <c r="F6" s="5">
        <v>2</v>
      </c>
      <c r="G6" s="5">
        <v>1</v>
      </c>
      <c r="H6" s="5">
        <v>1</v>
      </c>
      <c r="I6" s="5">
        <v>16</v>
      </c>
      <c r="J6" s="24" t="str">
        <f t="shared" si="0"/>
        <v>Thursday</v>
      </c>
      <c r="K6" s="7">
        <f t="shared" si="2"/>
        <v>0.42105263157894735</v>
      </c>
      <c r="L6" s="8">
        <f t="shared" si="3"/>
        <v>0</v>
      </c>
      <c r="M6" s="8">
        <f t="shared" si="1"/>
        <v>0</v>
      </c>
      <c r="N6" s="8">
        <f t="shared" si="1"/>
        <v>0.5</v>
      </c>
      <c r="O6" s="8">
        <f t="shared" si="1"/>
        <v>5.2631578947368418E-2</v>
      </c>
      <c r="P6" s="8">
        <f t="shared" si="1"/>
        <v>2.6315789473684209E-2</v>
      </c>
      <c r="Q6" s="8">
        <f t="shared" si="1"/>
        <v>2.6315789473684209E-2</v>
      </c>
      <c r="R6" s="5">
        <f>'[4]Th02.29'!$K$60</f>
        <v>16</v>
      </c>
    </row>
    <row r="7" spans="1:23">
      <c r="A7" s="23" t="s">
        <v>24</v>
      </c>
      <c r="B7" s="5">
        <v>98</v>
      </c>
      <c r="C7" s="5">
        <v>0</v>
      </c>
      <c r="D7" s="5">
        <v>1</v>
      </c>
      <c r="E7" s="5">
        <v>30</v>
      </c>
      <c r="F7" s="5">
        <v>9</v>
      </c>
      <c r="G7" s="5">
        <v>3</v>
      </c>
      <c r="H7" s="5">
        <v>0</v>
      </c>
      <c r="I7" s="5">
        <v>57</v>
      </c>
      <c r="J7" s="24" t="str">
        <f t="shared" si="0"/>
        <v>Friday</v>
      </c>
      <c r="K7" s="7">
        <f t="shared" si="2"/>
        <v>0.58163265306122447</v>
      </c>
      <c r="L7" s="8">
        <f t="shared" si="3"/>
        <v>0</v>
      </c>
      <c r="M7" s="8">
        <f t="shared" si="1"/>
        <v>1.020408163265306E-2</v>
      </c>
      <c r="N7" s="8">
        <f t="shared" si="1"/>
        <v>0.30612244897959184</v>
      </c>
      <c r="O7" s="8">
        <f t="shared" si="1"/>
        <v>9.1836734693877556E-2</v>
      </c>
      <c r="P7" s="8">
        <f t="shared" si="1"/>
        <v>3.0612244897959183E-2</v>
      </c>
      <c r="Q7" s="8">
        <f t="shared" si="1"/>
        <v>0</v>
      </c>
      <c r="R7" s="5">
        <f>'[4]F03.01'!$K$60</f>
        <v>57</v>
      </c>
    </row>
    <row r="8" spans="1:23">
      <c r="A8" s="25" t="s">
        <v>25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24" t="str">
        <f t="shared" si="0"/>
        <v>Saturday</v>
      </c>
      <c r="K8" s="7" t="e">
        <f t="shared" si="2"/>
        <v>#DIV/0!</v>
      </c>
      <c r="L8" s="8" t="e">
        <f t="shared" si="3"/>
        <v>#DIV/0!</v>
      </c>
      <c r="M8" s="8" t="e">
        <f t="shared" si="1"/>
        <v>#DIV/0!</v>
      </c>
      <c r="N8" s="8" t="e">
        <f t="shared" si="1"/>
        <v>#DIV/0!</v>
      </c>
      <c r="O8" s="8" t="e">
        <f t="shared" si="1"/>
        <v>#DIV/0!</v>
      </c>
      <c r="P8" s="8" t="e">
        <f t="shared" si="1"/>
        <v>#DIV/0!</v>
      </c>
      <c r="Q8" s="8" t="e">
        <f t="shared" si="1"/>
        <v>#DIV/0!</v>
      </c>
      <c r="R8" s="5">
        <f>'[4]Sa03.02'!$K$60</f>
        <v>0</v>
      </c>
    </row>
    <row r="9" spans="1:23">
      <c r="A9" s="23" t="s">
        <v>26</v>
      </c>
      <c r="B9" s="5">
        <v>107</v>
      </c>
      <c r="C9" s="5">
        <v>0</v>
      </c>
      <c r="D9" s="5">
        <v>14</v>
      </c>
      <c r="E9" s="5">
        <v>29</v>
      </c>
      <c r="F9" s="5">
        <v>12</v>
      </c>
      <c r="G9" s="5">
        <v>1</v>
      </c>
      <c r="H9" s="5">
        <v>0</v>
      </c>
      <c r="I9" s="5">
        <v>60</v>
      </c>
      <c r="J9" s="24" t="str">
        <f t="shared" si="0"/>
        <v>Sunday</v>
      </c>
      <c r="K9" s="7">
        <f t="shared" si="2"/>
        <v>0.56074766355140182</v>
      </c>
      <c r="L9" s="8">
        <f t="shared" si="3"/>
        <v>0</v>
      </c>
      <c r="M9" s="8">
        <f t="shared" si="1"/>
        <v>0.13084112149532709</v>
      </c>
      <c r="N9" s="8">
        <f t="shared" si="1"/>
        <v>0.27102803738317754</v>
      </c>
      <c r="O9" s="8">
        <f t="shared" si="1"/>
        <v>0.11214953271028037</v>
      </c>
      <c r="P9" s="8">
        <f t="shared" si="1"/>
        <v>9.3457943925233638E-3</v>
      </c>
      <c r="Q9" s="8">
        <f t="shared" si="1"/>
        <v>0</v>
      </c>
      <c r="R9" s="5">
        <f>'[4]Su03.03'!$K$60</f>
        <v>60</v>
      </c>
    </row>
    <row r="10" spans="1:23" ht="51">
      <c r="B10" s="3" t="str">
        <f>B2</f>
        <v># Printed</v>
      </c>
      <c r="C10" s="3" t="str">
        <f t="shared" ref="C10:I10" si="4">C2</f>
        <v>Bypass</v>
      </c>
      <c r="D10" s="3" t="str">
        <f t="shared" si="4"/>
        <v>No Show</v>
      </c>
      <c r="E10" s="3" t="str">
        <f t="shared" si="4"/>
        <v>Declined</v>
      </c>
      <c r="F10" s="3" t="str">
        <f t="shared" si="4"/>
        <v>Duplicates</v>
      </c>
      <c r="G10" s="3" t="str">
        <f t="shared" si="4"/>
        <v>Digital-only</v>
      </c>
      <c r="H10" s="3" t="str">
        <f t="shared" si="4"/>
        <v>Stolen</v>
      </c>
      <c r="I10" s="3" t="str">
        <f t="shared" si="4"/>
        <v># Sold</v>
      </c>
    </row>
    <row r="11" spans="1:23" ht="30.75" customHeight="1">
      <c r="A11" s="17" t="s">
        <v>14</v>
      </c>
      <c r="B11" s="18">
        <f>SUM(B3:B9)</f>
        <v>333</v>
      </c>
      <c r="C11" s="18">
        <f t="shared" ref="C11:I11" si="5">SUM(C3:C9)</f>
        <v>0</v>
      </c>
      <c r="D11" s="18">
        <f t="shared" si="5"/>
        <v>18</v>
      </c>
      <c r="E11" s="18">
        <f t="shared" si="5"/>
        <v>110</v>
      </c>
      <c r="F11" s="18">
        <f t="shared" si="5"/>
        <v>31</v>
      </c>
      <c r="G11" s="18">
        <f t="shared" si="5"/>
        <v>7</v>
      </c>
      <c r="H11" s="18">
        <f t="shared" si="5"/>
        <v>3</v>
      </c>
      <c r="I11" s="18">
        <f t="shared" si="5"/>
        <v>196</v>
      </c>
    </row>
    <row r="32" ht="3.75" customHeight="1"/>
    <row r="33" ht="3.75" customHeight="1"/>
  </sheetData>
  <mergeCells count="1">
    <mergeCell ref="A1:W1"/>
  </mergeCells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Blair Berger</dc:creator>
  <cp:keywords/>
  <dc:description/>
  <cp:lastModifiedBy>Joe Perrin</cp:lastModifiedBy>
  <cp:revision/>
  <dcterms:created xsi:type="dcterms:W3CDTF">2024-04-02T21:02:05Z</dcterms:created>
  <dcterms:modified xsi:type="dcterms:W3CDTF">2024-06-02T16:18:06Z</dcterms:modified>
  <cp:category/>
  <cp:contentStatus/>
</cp:coreProperties>
</file>