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4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4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5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5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5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6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6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6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7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8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8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8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8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8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9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9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108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109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110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111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112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13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2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5" documentId="8_{34506A84-AE16-48D4-9DA7-E4103AF78B33}" xr6:coauthVersionLast="47" xr6:coauthVersionMax="47" xr10:uidLastSave="{8E48E0B0-C308-4638-8F00-7D0C65E6031F}"/>
  <bookViews>
    <workbookView xWindow="28680" yWindow="-120" windowWidth="29040" windowHeight="16440" xr2:uid="{228AD8F5-9D6C-445D-A978-27B7E4ADB000}"/>
    <workbookView xWindow="28680" yWindow="-120" windowWidth="29040" windowHeight="16440" activeTab="4" xr2:uid="{4137FAD1-3CF4-4BE9-A0AF-08DF719C60FA}"/>
  </bookViews>
  <sheets>
    <sheet name="8WK" sheetId="6" r:id="rId1"/>
    <sheet name="SW4" sheetId="4" r:id="rId2"/>
    <sheet name="SW5" sheetId="2" r:id="rId3"/>
    <sheet name="SW6" sheetId="1" r:id="rId4"/>
    <sheet name="SW7" sheetId="3" r:id="rId5"/>
    <sheet name="SW08" sheetId="8" r:id="rId6"/>
    <sheet name="SW09" sheetId="9" r:id="rId7"/>
    <sheet name="SW10" sheetId="10" r:id="rId8"/>
    <sheet name="SW11" sheetId="11" r:id="rId9"/>
    <sheet name="SW12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C11" i="6"/>
  <c r="D11" i="6"/>
  <c r="E11" i="6"/>
  <c r="F11" i="6"/>
  <c r="H11" i="6"/>
  <c r="G11" i="6"/>
  <c r="I11" i="6"/>
  <c r="B11" i="6"/>
  <c r="B11" i="12"/>
  <c r="I10" i="12"/>
  <c r="H10" i="12"/>
  <c r="G10" i="12"/>
  <c r="F10" i="12"/>
  <c r="E10" i="12"/>
  <c r="D10" i="12"/>
  <c r="C10" i="12"/>
  <c r="B10" i="12"/>
  <c r="R9" i="12"/>
  <c r="K9" i="12"/>
  <c r="J9" i="12"/>
  <c r="Q9" i="12"/>
  <c r="P9" i="12"/>
  <c r="O9" i="12"/>
  <c r="N9" i="12"/>
  <c r="M9" i="12"/>
  <c r="C11" i="12"/>
  <c r="R8" i="12"/>
  <c r="L8" i="12"/>
  <c r="J8" i="12"/>
  <c r="Q8" i="12"/>
  <c r="P8" i="12"/>
  <c r="O8" i="12"/>
  <c r="N8" i="12"/>
  <c r="M8" i="12"/>
  <c r="K8" i="12"/>
  <c r="R7" i="12"/>
  <c r="M7" i="12"/>
  <c r="J7" i="12"/>
  <c r="Q7" i="12"/>
  <c r="P7" i="12"/>
  <c r="O7" i="12"/>
  <c r="N7" i="12"/>
  <c r="L7" i="12"/>
  <c r="K7" i="12"/>
  <c r="R6" i="12"/>
  <c r="N6" i="12"/>
  <c r="K6" i="12"/>
  <c r="J6" i="12"/>
  <c r="Q6" i="12"/>
  <c r="P6" i="12"/>
  <c r="O6" i="12"/>
  <c r="M6" i="12"/>
  <c r="L6" i="12"/>
  <c r="R5" i="12"/>
  <c r="O5" i="12"/>
  <c r="L5" i="12"/>
  <c r="J5" i="12"/>
  <c r="Q5" i="12"/>
  <c r="P5" i="12"/>
  <c r="N5" i="12"/>
  <c r="M5" i="12"/>
  <c r="K5" i="12"/>
  <c r="R4" i="12"/>
  <c r="P4" i="12"/>
  <c r="M4" i="12"/>
  <c r="J4" i="12"/>
  <c r="K4" i="12"/>
  <c r="Q4" i="12"/>
  <c r="O4" i="12"/>
  <c r="N4" i="12"/>
  <c r="L4" i="12"/>
  <c r="R3" i="12"/>
  <c r="Q3" i="12"/>
  <c r="J3" i="12"/>
  <c r="I11" i="12"/>
  <c r="H11" i="12"/>
  <c r="P3" i="12"/>
  <c r="O3" i="12"/>
  <c r="E11" i="12"/>
  <c r="M3" i="12"/>
  <c r="L3" i="12"/>
  <c r="N3" i="12"/>
  <c r="C10" i="6"/>
  <c r="D10" i="6"/>
  <c r="E10" i="6"/>
  <c r="F10" i="6"/>
  <c r="H10" i="6"/>
  <c r="G10" i="6"/>
  <c r="I10" i="6"/>
  <c r="B10" i="6"/>
  <c r="C9" i="6"/>
  <c r="D9" i="6"/>
  <c r="E9" i="6"/>
  <c r="F9" i="6"/>
  <c r="H9" i="6"/>
  <c r="G9" i="6"/>
  <c r="I9" i="6"/>
  <c r="B9" i="6"/>
  <c r="C8" i="6"/>
  <c r="D8" i="6"/>
  <c r="E8" i="6"/>
  <c r="F8" i="6"/>
  <c r="H8" i="6"/>
  <c r="G8" i="6"/>
  <c r="I8" i="6"/>
  <c r="B8" i="6"/>
  <c r="C11" i="11"/>
  <c r="I10" i="11"/>
  <c r="H10" i="11"/>
  <c r="G10" i="11"/>
  <c r="F10" i="11"/>
  <c r="E10" i="11"/>
  <c r="D10" i="11"/>
  <c r="C10" i="11"/>
  <c r="B10" i="11"/>
  <c r="R9" i="11"/>
  <c r="L9" i="11"/>
  <c r="J9" i="11"/>
  <c r="K9" i="11"/>
  <c r="Q9" i="11"/>
  <c r="P9" i="11"/>
  <c r="N9" i="11"/>
  <c r="M9" i="11"/>
  <c r="O9" i="11"/>
  <c r="R8" i="11"/>
  <c r="P8" i="11"/>
  <c r="M8" i="11"/>
  <c r="K8" i="11"/>
  <c r="J8" i="11"/>
  <c r="Q8" i="11"/>
  <c r="O8" i="11"/>
  <c r="N8" i="11"/>
  <c r="L8" i="11"/>
  <c r="R7" i="11"/>
  <c r="Q7" i="11"/>
  <c r="N7" i="11"/>
  <c r="L7" i="11"/>
  <c r="J7" i="11"/>
  <c r="K7" i="11"/>
  <c r="P7" i="11"/>
  <c r="O7" i="11"/>
  <c r="M7" i="11"/>
  <c r="R6" i="11"/>
  <c r="O6" i="11"/>
  <c r="J6" i="11"/>
  <c r="Q6" i="11"/>
  <c r="P6" i="11"/>
  <c r="N6" i="11"/>
  <c r="L6" i="11"/>
  <c r="M6" i="11"/>
  <c r="R5" i="11"/>
  <c r="P5" i="11"/>
  <c r="K5" i="11"/>
  <c r="J5" i="11"/>
  <c r="Q5" i="11"/>
  <c r="O5" i="11"/>
  <c r="M5" i="11"/>
  <c r="L5" i="11"/>
  <c r="N5" i="11"/>
  <c r="R4" i="11"/>
  <c r="Q4" i="11"/>
  <c r="J4" i="11"/>
  <c r="K4" i="11"/>
  <c r="P4" i="11"/>
  <c r="N4" i="11"/>
  <c r="M4" i="11"/>
  <c r="L4" i="11"/>
  <c r="O4" i="11"/>
  <c r="R3" i="11"/>
  <c r="J3" i="11"/>
  <c r="I11" i="11"/>
  <c r="Q3" i="11"/>
  <c r="P3" i="11"/>
  <c r="O3" i="11"/>
  <c r="N3" i="11"/>
  <c r="M3" i="11"/>
  <c r="L3" i="11"/>
  <c r="B11" i="11"/>
  <c r="L9" i="12" l="1"/>
  <c r="K3" i="12"/>
  <c r="D11" i="12"/>
  <c r="F11" i="12"/>
  <c r="G11" i="12"/>
  <c r="K3" i="11"/>
  <c r="D11" i="11"/>
  <c r="D12" i="11" s="1"/>
  <c r="E11" i="11"/>
  <c r="F11" i="11"/>
  <c r="K6" i="11"/>
  <c r="G11" i="11"/>
  <c r="H11" i="11"/>
  <c r="I10" i="10" l="1"/>
  <c r="H10" i="10"/>
  <c r="G10" i="10"/>
  <c r="F10" i="10"/>
  <c r="E10" i="10"/>
  <c r="D10" i="10"/>
  <c r="C10" i="10"/>
  <c r="B10" i="10"/>
  <c r="J9" i="10"/>
  <c r="K9" i="10"/>
  <c r="K8" i="10"/>
  <c r="J8" i="10"/>
  <c r="J7" i="10"/>
  <c r="K7" i="10"/>
  <c r="J6" i="10"/>
  <c r="K6" i="10"/>
  <c r="B11" i="10"/>
  <c r="J5" i="10"/>
  <c r="K5" i="10"/>
  <c r="K4" i="10"/>
  <c r="J4" i="10"/>
  <c r="J3" i="10"/>
  <c r="I11" i="10"/>
  <c r="H11" i="10"/>
  <c r="G11" i="10"/>
  <c r="F11" i="10"/>
  <c r="E11" i="10"/>
  <c r="D11" i="10"/>
  <c r="C11" i="10"/>
  <c r="K3" i="10" l="1"/>
  <c r="B12" i="9" l="1"/>
  <c r="I10" i="9"/>
  <c r="H10" i="9"/>
  <c r="G10" i="9"/>
  <c r="F10" i="9"/>
  <c r="E10" i="9"/>
  <c r="D10" i="9"/>
  <c r="C10" i="9"/>
  <c r="B10" i="9"/>
  <c r="R9" i="9"/>
  <c r="J9" i="9"/>
  <c r="K9" i="9"/>
  <c r="Q9" i="9"/>
  <c r="P9" i="9"/>
  <c r="O9" i="9"/>
  <c r="N9" i="9"/>
  <c r="M9" i="9"/>
  <c r="L9" i="9"/>
  <c r="R8" i="9"/>
  <c r="K8" i="9"/>
  <c r="J8" i="9"/>
  <c r="Q8" i="9"/>
  <c r="P8" i="9"/>
  <c r="O8" i="9"/>
  <c r="N8" i="9"/>
  <c r="M8" i="9"/>
  <c r="L8" i="9"/>
  <c r="R7" i="9"/>
  <c r="L7" i="9"/>
  <c r="J7" i="9"/>
  <c r="K7" i="9"/>
  <c r="Q7" i="9"/>
  <c r="P7" i="9"/>
  <c r="O7" i="9"/>
  <c r="N7" i="9"/>
  <c r="M7" i="9"/>
  <c r="R6" i="9"/>
  <c r="M6" i="9"/>
  <c r="J6" i="9"/>
  <c r="Q6" i="9"/>
  <c r="P6" i="9"/>
  <c r="O6" i="9"/>
  <c r="N6" i="9"/>
  <c r="L6" i="9"/>
  <c r="K6" i="9"/>
  <c r="R5" i="9"/>
  <c r="N5" i="9"/>
  <c r="J5" i="9"/>
  <c r="K5" i="9"/>
  <c r="Q5" i="9"/>
  <c r="P5" i="9"/>
  <c r="O5" i="9"/>
  <c r="M5" i="9"/>
  <c r="L5" i="9"/>
  <c r="R4" i="9"/>
  <c r="O4" i="9"/>
  <c r="J4" i="9"/>
  <c r="K4" i="9"/>
  <c r="Q4" i="9"/>
  <c r="P4" i="9"/>
  <c r="N4" i="9"/>
  <c r="M4" i="9"/>
  <c r="L4" i="9"/>
  <c r="R3" i="9"/>
  <c r="P3" i="9"/>
  <c r="J3" i="9"/>
  <c r="I12" i="9"/>
  <c r="I11" i="9" s="1"/>
  <c r="H12" i="9"/>
  <c r="H11" i="9" s="1"/>
  <c r="G12" i="9"/>
  <c r="G11" i="9" s="1"/>
  <c r="O3" i="9"/>
  <c r="N3" i="9"/>
  <c r="M3" i="9"/>
  <c r="L3" i="9"/>
  <c r="K3" i="9"/>
  <c r="Q3" i="9" l="1"/>
  <c r="C12" i="9"/>
  <c r="C11" i="9" s="1"/>
  <c r="D12" i="9"/>
  <c r="D11" i="9" s="1"/>
  <c r="E12" i="9"/>
  <c r="E11" i="9" s="1"/>
  <c r="F12" i="9"/>
  <c r="F11" i="9" s="1"/>
  <c r="R9" i="6" l="1"/>
  <c r="Q9" i="6"/>
  <c r="P9" i="6"/>
  <c r="O9" i="6"/>
  <c r="N9" i="6"/>
  <c r="M9" i="6"/>
  <c r="L9" i="6"/>
  <c r="K9" i="6"/>
  <c r="J9" i="6"/>
  <c r="C7" i="6"/>
  <c r="D7" i="6"/>
  <c r="E7" i="6"/>
  <c r="F7" i="6"/>
  <c r="H7" i="6"/>
  <c r="G7" i="6"/>
  <c r="I7" i="6"/>
  <c r="B7" i="6"/>
  <c r="I10" i="8"/>
  <c r="H10" i="8"/>
  <c r="G10" i="8"/>
  <c r="F10" i="8"/>
  <c r="E10" i="8"/>
  <c r="D10" i="8"/>
  <c r="C10" i="8"/>
  <c r="B10" i="8"/>
  <c r="J9" i="8"/>
  <c r="K9" i="8"/>
  <c r="Q9" i="8"/>
  <c r="P9" i="8"/>
  <c r="O9" i="8"/>
  <c r="N9" i="8"/>
  <c r="M9" i="8"/>
  <c r="L9" i="8"/>
  <c r="J8" i="8"/>
  <c r="K8" i="8"/>
  <c r="Q8" i="8"/>
  <c r="P8" i="8"/>
  <c r="O8" i="8"/>
  <c r="N8" i="8"/>
  <c r="M8" i="8"/>
  <c r="L8" i="8"/>
  <c r="J7" i="8"/>
  <c r="K7" i="8"/>
  <c r="Q7" i="8"/>
  <c r="P7" i="8"/>
  <c r="O7" i="8"/>
  <c r="N7" i="8"/>
  <c r="M7" i="8"/>
  <c r="L7" i="8"/>
  <c r="J6" i="8"/>
  <c r="K6" i="8"/>
  <c r="Q6" i="8"/>
  <c r="P6" i="8"/>
  <c r="O6" i="8"/>
  <c r="N6" i="8"/>
  <c r="M6" i="8"/>
  <c r="L6" i="8"/>
  <c r="J5" i="8"/>
  <c r="K5" i="8"/>
  <c r="Q5" i="8"/>
  <c r="P5" i="8"/>
  <c r="O5" i="8"/>
  <c r="N5" i="8"/>
  <c r="M5" i="8"/>
  <c r="L5" i="8"/>
  <c r="J4" i="8"/>
  <c r="K4" i="8"/>
  <c r="Q4" i="8"/>
  <c r="P4" i="8"/>
  <c r="O4" i="8"/>
  <c r="N4" i="8"/>
  <c r="M4" i="8"/>
  <c r="L4" i="8"/>
  <c r="J3" i="8"/>
  <c r="I11" i="8"/>
  <c r="Q3" i="8"/>
  <c r="P3" i="8"/>
  <c r="O3" i="8"/>
  <c r="N3" i="8"/>
  <c r="M3" i="8"/>
  <c r="C11" i="8"/>
  <c r="L3" i="8"/>
  <c r="B11" i="8" l="1"/>
  <c r="K3" i="8"/>
  <c r="D11" i="8"/>
  <c r="E11" i="8"/>
  <c r="F11" i="8"/>
  <c r="G11" i="8"/>
  <c r="H11" i="8"/>
  <c r="R8" i="6" l="1"/>
  <c r="Q8" i="6"/>
  <c r="P8" i="6"/>
  <c r="O8" i="6"/>
  <c r="N8" i="6"/>
  <c r="M8" i="6"/>
  <c r="L8" i="6"/>
  <c r="K8" i="6"/>
  <c r="J8" i="6"/>
  <c r="C6" i="6"/>
  <c r="D6" i="6"/>
  <c r="E6" i="6"/>
  <c r="F6" i="6"/>
  <c r="H6" i="6"/>
  <c r="G6" i="6"/>
  <c r="I6" i="6"/>
  <c r="K6" i="6" s="1"/>
  <c r="B6" i="6"/>
  <c r="C5" i="6"/>
  <c r="D5" i="6"/>
  <c r="E5" i="6"/>
  <c r="F5" i="6"/>
  <c r="O5" i="6" s="1"/>
  <c r="H5" i="6"/>
  <c r="G5" i="6"/>
  <c r="I5" i="6"/>
  <c r="K5" i="6" s="1"/>
  <c r="B5" i="6"/>
  <c r="C4" i="6"/>
  <c r="D4" i="6"/>
  <c r="E4" i="6"/>
  <c r="F4" i="6"/>
  <c r="H4" i="6"/>
  <c r="G4" i="6"/>
  <c r="I4" i="6"/>
  <c r="B4" i="6"/>
  <c r="M4" i="6" s="1"/>
  <c r="J4" i="6"/>
  <c r="C3" i="6"/>
  <c r="D3" i="6"/>
  <c r="E3" i="6"/>
  <c r="E13" i="6" s="1"/>
  <c r="F3" i="6"/>
  <c r="F13" i="6" s="1"/>
  <c r="H3" i="6"/>
  <c r="G3" i="6"/>
  <c r="Q3" i="6" s="1"/>
  <c r="I3" i="6"/>
  <c r="B3" i="6"/>
  <c r="P3" i="6" s="1"/>
  <c r="D13" i="6"/>
  <c r="I12" i="6"/>
  <c r="G12" i="6"/>
  <c r="H12" i="6"/>
  <c r="F12" i="6"/>
  <c r="E12" i="6"/>
  <c r="D12" i="6"/>
  <c r="C12" i="6"/>
  <c r="B12" i="6"/>
  <c r="R11" i="6"/>
  <c r="Q11" i="6"/>
  <c r="P11" i="6"/>
  <c r="O11" i="6"/>
  <c r="N11" i="6"/>
  <c r="M11" i="6"/>
  <c r="L11" i="6"/>
  <c r="K11" i="6"/>
  <c r="R10" i="6"/>
  <c r="Q10" i="6"/>
  <c r="P10" i="6"/>
  <c r="O10" i="6"/>
  <c r="N10" i="6"/>
  <c r="M10" i="6"/>
  <c r="L10" i="6"/>
  <c r="K10" i="6"/>
  <c r="J10" i="6"/>
  <c r="R7" i="6"/>
  <c r="Q7" i="6"/>
  <c r="P7" i="6"/>
  <c r="O7" i="6"/>
  <c r="N7" i="6"/>
  <c r="M7" i="6"/>
  <c r="L7" i="6"/>
  <c r="K7" i="6"/>
  <c r="J7" i="6"/>
  <c r="R6" i="6"/>
  <c r="J6" i="6"/>
  <c r="R5" i="6"/>
  <c r="Q5" i="6"/>
  <c r="M5" i="6"/>
  <c r="L5" i="6"/>
  <c r="J5" i="6"/>
  <c r="R4" i="6"/>
  <c r="N4" i="6"/>
  <c r="L4" i="6"/>
  <c r="R3" i="6"/>
  <c r="J3" i="6"/>
  <c r="I10" i="4"/>
  <c r="H10" i="4"/>
  <c r="G10" i="4"/>
  <c r="F10" i="4"/>
  <c r="E10" i="4"/>
  <c r="D10" i="4"/>
  <c r="C10" i="4"/>
  <c r="B10" i="4"/>
  <c r="R9" i="4"/>
  <c r="Q9" i="4"/>
  <c r="M9" i="4"/>
  <c r="J9" i="4"/>
  <c r="K9" i="4"/>
  <c r="P9" i="4"/>
  <c r="O9" i="4"/>
  <c r="N9" i="4"/>
  <c r="L9" i="4"/>
  <c r="R8" i="4"/>
  <c r="N8" i="4"/>
  <c r="J8" i="4"/>
  <c r="K8" i="4"/>
  <c r="Q8" i="4"/>
  <c r="P8" i="4"/>
  <c r="O8" i="4"/>
  <c r="M8" i="4"/>
  <c r="L8" i="4"/>
  <c r="R7" i="4"/>
  <c r="O7" i="4"/>
  <c r="K7" i="4"/>
  <c r="J7" i="4"/>
  <c r="Q7" i="4"/>
  <c r="P7" i="4"/>
  <c r="N7" i="4"/>
  <c r="M7" i="4"/>
  <c r="L7" i="4"/>
  <c r="R6" i="4"/>
  <c r="P6" i="4"/>
  <c r="L6" i="4"/>
  <c r="J6" i="4"/>
  <c r="Q6" i="4"/>
  <c r="O6" i="4"/>
  <c r="N6" i="4"/>
  <c r="M6" i="4"/>
  <c r="K6" i="4"/>
  <c r="R5" i="4"/>
  <c r="Q5" i="4"/>
  <c r="M5" i="4"/>
  <c r="J5" i="4"/>
  <c r="K5" i="4"/>
  <c r="P5" i="4"/>
  <c r="O5" i="4"/>
  <c r="N5" i="4"/>
  <c r="L5" i="4"/>
  <c r="R4" i="4"/>
  <c r="J4" i="4"/>
  <c r="Q4" i="4"/>
  <c r="P4" i="4"/>
  <c r="O4" i="4"/>
  <c r="M4" i="4"/>
  <c r="L4" i="4"/>
  <c r="K4" i="4"/>
  <c r="R3" i="4"/>
  <c r="O3" i="4"/>
  <c r="K3" i="4"/>
  <c r="J3" i="4"/>
  <c r="I11" i="4"/>
  <c r="H11" i="4"/>
  <c r="P3" i="4"/>
  <c r="F11" i="4"/>
  <c r="N3" i="4"/>
  <c r="M3" i="4"/>
  <c r="L3" i="4"/>
  <c r="B11" i="4"/>
  <c r="P3" i="1"/>
  <c r="K3" i="1"/>
  <c r="J3" i="1"/>
  <c r="L3" i="1"/>
  <c r="M3" i="1"/>
  <c r="N3" i="1"/>
  <c r="O3" i="1"/>
  <c r="Q3" i="1"/>
  <c r="R3" i="1"/>
  <c r="M4" i="1"/>
  <c r="L4" i="1"/>
  <c r="Q4" i="1"/>
  <c r="J4" i="1"/>
  <c r="K4" i="1"/>
  <c r="P4" i="1"/>
  <c r="R4" i="1"/>
  <c r="L5" i="1"/>
  <c r="P5" i="1"/>
  <c r="K5" i="1"/>
  <c r="J5" i="1"/>
  <c r="O5" i="1"/>
  <c r="Q5" i="1"/>
  <c r="R5" i="1"/>
  <c r="O6" i="1"/>
  <c r="K6" i="1"/>
  <c r="J6" i="1"/>
  <c r="L6" i="1"/>
  <c r="M6" i="1"/>
  <c r="N6" i="1"/>
  <c r="P6" i="1"/>
  <c r="Q6" i="1"/>
  <c r="R6" i="1"/>
  <c r="N7" i="1"/>
  <c r="Q7" i="1"/>
  <c r="K7" i="1"/>
  <c r="J7" i="1"/>
  <c r="L7" i="1"/>
  <c r="M7" i="1"/>
  <c r="O7" i="1"/>
  <c r="P7" i="1"/>
  <c r="R7" i="1"/>
  <c r="M8" i="1"/>
  <c r="P8" i="1"/>
  <c r="Q8" i="1"/>
  <c r="K8" i="1"/>
  <c r="J8" i="1"/>
  <c r="L8" i="1"/>
  <c r="N8" i="1"/>
  <c r="O8" i="1"/>
  <c r="R8" i="1"/>
  <c r="L9" i="1"/>
  <c r="O9" i="1"/>
  <c r="J9" i="1"/>
  <c r="K9" i="1"/>
  <c r="M9" i="1"/>
  <c r="N9" i="1"/>
  <c r="P9" i="1"/>
  <c r="Q9" i="1"/>
  <c r="R9" i="1"/>
  <c r="B10" i="1"/>
  <c r="C10" i="1"/>
  <c r="D10" i="1"/>
  <c r="E10" i="1"/>
  <c r="F10" i="1"/>
  <c r="G10" i="1"/>
  <c r="H10" i="1"/>
  <c r="I10" i="1"/>
  <c r="B11" i="1"/>
  <c r="B11" i="3"/>
  <c r="I10" i="3"/>
  <c r="H10" i="3"/>
  <c r="G10" i="3"/>
  <c r="F10" i="3"/>
  <c r="E10" i="3"/>
  <c r="D10" i="3"/>
  <c r="C10" i="3"/>
  <c r="B10" i="3"/>
  <c r="R9" i="3"/>
  <c r="K9" i="3"/>
  <c r="J9" i="3"/>
  <c r="Q9" i="3"/>
  <c r="P9" i="3"/>
  <c r="O9" i="3"/>
  <c r="N9" i="3"/>
  <c r="M9" i="3"/>
  <c r="L9" i="3"/>
  <c r="R8" i="3"/>
  <c r="L8" i="3"/>
  <c r="J8" i="3"/>
  <c r="Q8" i="3"/>
  <c r="P8" i="3"/>
  <c r="O8" i="3"/>
  <c r="N8" i="3"/>
  <c r="M8" i="3"/>
  <c r="K8" i="3"/>
  <c r="R7" i="3"/>
  <c r="M7" i="3"/>
  <c r="J7" i="3"/>
  <c r="Q7" i="3"/>
  <c r="P7" i="3"/>
  <c r="O7" i="3"/>
  <c r="N7" i="3"/>
  <c r="L7" i="3"/>
  <c r="K7" i="3"/>
  <c r="R6" i="3"/>
  <c r="N6" i="3"/>
  <c r="J6" i="3"/>
  <c r="Q6" i="3"/>
  <c r="P6" i="3"/>
  <c r="O6" i="3"/>
  <c r="M6" i="3"/>
  <c r="L6" i="3"/>
  <c r="K6" i="3"/>
  <c r="R5" i="3"/>
  <c r="O5" i="3"/>
  <c r="J5" i="3"/>
  <c r="Q5" i="3"/>
  <c r="P5" i="3"/>
  <c r="N5" i="3"/>
  <c r="M5" i="3"/>
  <c r="L5" i="3"/>
  <c r="K5" i="3"/>
  <c r="R4" i="3"/>
  <c r="P4" i="3"/>
  <c r="J4" i="3"/>
  <c r="Q4" i="3"/>
  <c r="O4" i="3"/>
  <c r="N4" i="3"/>
  <c r="M4" i="3"/>
  <c r="L4" i="3"/>
  <c r="K4" i="3"/>
  <c r="R3" i="3"/>
  <c r="Q3" i="3"/>
  <c r="J3" i="3"/>
  <c r="I11" i="3"/>
  <c r="H11" i="3"/>
  <c r="P3" i="3"/>
  <c r="O3" i="3"/>
  <c r="N3" i="3"/>
  <c r="M3" i="3"/>
  <c r="L3" i="3"/>
  <c r="G11" i="2"/>
  <c r="D11" i="2"/>
  <c r="I10" i="2"/>
  <c r="H10" i="2"/>
  <c r="G10" i="2"/>
  <c r="F10" i="2"/>
  <c r="E10" i="2"/>
  <c r="D10" i="2"/>
  <c r="C10" i="2"/>
  <c r="B10" i="2"/>
  <c r="R9" i="2"/>
  <c r="P9" i="2"/>
  <c r="M9" i="2"/>
  <c r="J9" i="2"/>
  <c r="K9" i="2"/>
  <c r="Q9" i="2"/>
  <c r="O9" i="2"/>
  <c r="N9" i="2"/>
  <c r="L9" i="2"/>
  <c r="R8" i="2"/>
  <c r="Q8" i="2"/>
  <c r="N8" i="2"/>
  <c r="J8" i="2"/>
  <c r="K8" i="2"/>
  <c r="P8" i="2"/>
  <c r="O8" i="2"/>
  <c r="M8" i="2"/>
  <c r="L8" i="2"/>
  <c r="R7" i="2"/>
  <c r="O7" i="2"/>
  <c r="J7" i="2"/>
  <c r="Q7" i="2"/>
  <c r="P7" i="2"/>
  <c r="N7" i="2"/>
  <c r="M7" i="2"/>
  <c r="L7" i="2"/>
  <c r="K7" i="2"/>
  <c r="R6" i="2"/>
  <c r="P6" i="2"/>
  <c r="J6" i="2"/>
  <c r="K6" i="2"/>
  <c r="Q6" i="2"/>
  <c r="O6" i="2"/>
  <c r="N6" i="2"/>
  <c r="M6" i="2"/>
  <c r="L6" i="2"/>
  <c r="R5" i="2"/>
  <c r="Q5" i="2"/>
  <c r="J5" i="2"/>
  <c r="K5" i="2"/>
  <c r="P5" i="2"/>
  <c r="O5" i="2"/>
  <c r="N5" i="2"/>
  <c r="M5" i="2"/>
  <c r="L5" i="2"/>
  <c r="R4" i="2"/>
  <c r="J4" i="2"/>
  <c r="Q4" i="2"/>
  <c r="P4" i="2"/>
  <c r="O4" i="2"/>
  <c r="N4" i="2"/>
  <c r="L4" i="2"/>
  <c r="M4" i="2"/>
  <c r="R3" i="2"/>
  <c r="N3" i="2"/>
  <c r="K3" i="2"/>
  <c r="J3" i="2"/>
  <c r="I11" i="2"/>
  <c r="Q3" i="2"/>
  <c r="P3" i="2"/>
  <c r="O3" i="2"/>
  <c r="M3" i="2"/>
  <c r="C11" i="2"/>
  <c r="D12" i="2" s="1"/>
  <c r="D14" i="2" s="1"/>
  <c r="B11" i="2"/>
  <c r="H13" i="6" l="1"/>
  <c r="L6" i="6"/>
  <c r="I13" i="6"/>
  <c r="P5" i="6"/>
  <c r="Q6" i="6"/>
  <c r="C13" i="6"/>
  <c r="C14" i="6" s="1"/>
  <c r="N6" i="6"/>
  <c r="M6" i="6"/>
  <c r="O6" i="6"/>
  <c r="P6" i="6"/>
  <c r="N5" i="6"/>
  <c r="G13" i="6"/>
  <c r="O4" i="6"/>
  <c r="P4" i="6"/>
  <c r="B13" i="6"/>
  <c r="Q4" i="6"/>
  <c r="K4" i="6"/>
  <c r="K3" i="6"/>
  <c r="L3" i="6"/>
  <c r="M3" i="6"/>
  <c r="N3" i="6"/>
  <c r="O3" i="6"/>
  <c r="N4" i="4"/>
  <c r="Q3" i="4"/>
  <c r="C11" i="4"/>
  <c r="D11" i="4"/>
  <c r="E11" i="4"/>
  <c r="G11" i="4"/>
  <c r="I11" i="1"/>
  <c r="N5" i="1"/>
  <c r="O4" i="1"/>
  <c r="H11" i="1"/>
  <c r="M5" i="1"/>
  <c r="N4" i="1"/>
  <c r="G11" i="1"/>
  <c r="F11" i="1"/>
  <c r="E11" i="1"/>
  <c r="D11" i="1"/>
  <c r="C11" i="1"/>
  <c r="C11" i="3"/>
  <c r="K3" i="3"/>
  <c r="D11" i="3"/>
  <c r="E11" i="3"/>
  <c r="F11" i="3"/>
  <c r="G11" i="3"/>
  <c r="K4" i="2"/>
  <c r="E11" i="2"/>
  <c r="F11" i="2"/>
  <c r="H11" i="2"/>
  <c r="L3" i="2"/>
  <c r="H14" i="6" l="1"/>
  <c r="E14" i="6" s="1"/>
  <c r="D14" i="6"/>
</calcChain>
</file>

<file path=xl/sharedStrings.xml><?xml version="1.0" encoding="utf-8"?>
<sst xmlns="http://schemas.openxmlformats.org/spreadsheetml/2006/main" count="247" uniqueCount="40">
  <si>
    <r>
      <rPr>
        <b/>
        <sz val="20"/>
        <color theme="1"/>
        <rFont val="Aptos Narrow"/>
        <scheme val="minor"/>
      </rPr>
      <t xml:space="preserve">WEEK 6 </t>
    </r>
    <r>
      <rPr>
        <sz val="20"/>
        <color theme="1"/>
        <rFont val="Aptos Narrow"/>
        <scheme val="minor"/>
      </rPr>
      <t>(2/19 - 2/25)</t>
    </r>
  </si>
  <si>
    <t># Printed</t>
  </si>
  <si>
    <t>Bypass</t>
  </si>
  <si>
    <t>No Show</t>
  </si>
  <si>
    <t>Declined</t>
  </si>
  <si>
    <t>Duplicates</t>
  </si>
  <si>
    <t>Digital-only</t>
  </si>
  <si>
    <t>Stolen</t>
  </si>
  <si>
    <t># Sold</t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</si>
  <si>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</si>
  <si>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</si>
  <si>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</si>
  <si>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</si>
  <si>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</si>
  <si>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</si>
  <si>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</si>
  <si>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</si>
  <si>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t>Week Totals</t>
  </si>
  <si>
    <r>
      <rPr>
        <b/>
        <sz val="20"/>
        <color theme="1"/>
        <rFont val="Aptos Narrow"/>
        <scheme val="minor"/>
      </rPr>
      <t xml:space="preserve">WEEK 5 </t>
    </r>
    <r>
      <rPr>
        <sz val="20"/>
        <color theme="1"/>
        <rFont val="Aptos Narrow"/>
        <scheme val="minor"/>
      </rPr>
      <t>(2/12 - 2/18)</t>
    </r>
  </si>
  <si>
    <r>
      <rPr>
        <b/>
        <sz val="20"/>
        <color theme="1"/>
        <rFont val="Aptos Narrow"/>
        <scheme val="minor"/>
      </rPr>
      <t xml:space="preserve">WEEK 7 </t>
    </r>
    <r>
      <rPr>
        <sz val="20"/>
        <color theme="1"/>
        <rFont val="Aptos Narrow"/>
        <scheme val="minor"/>
      </rPr>
      <t>(2/26 - 3/03)</t>
    </r>
  </si>
  <si>
    <r>
      <rPr>
        <b/>
        <sz val="20"/>
        <color theme="1"/>
        <rFont val="Aptos Narrow"/>
        <scheme val="minor"/>
      </rPr>
      <t xml:space="preserve">WEEK 4 </t>
    </r>
    <r>
      <rPr>
        <sz val="20"/>
        <color theme="1"/>
        <rFont val="Aptos Narrow"/>
        <scheme val="minor"/>
      </rPr>
      <t>(2/5 - 2/11)</t>
    </r>
  </si>
  <si>
    <t>WEEK 04 (2/05 - 2/11)</t>
  </si>
  <si>
    <t>WEEK 05 (2/12 - 2/18)</t>
  </si>
  <si>
    <t>WEEK 06 (2/19 - 2/25)</t>
  </si>
  <si>
    <t>WEEK 07 (2/26 - 3/03)</t>
  </si>
  <si>
    <r>
      <rPr>
        <b/>
        <sz val="20"/>
        <color theme="1"/>
        <rFont val="Aptos Narrow"/>
        <scheme val="minor"/>
      </rPr>
      <t xml:space="preserve">WEEK 8 </t>
    </r>
    <r>
      <rPr>
        <sz val="20"/>
        <color theme="1"/>
        <rFont val="Aptos Narrow"/>
        <scheme val="minor"/>
      </rPr>
      <t>(3/04 - 3/10)</t>
    </r>
  </si>
  <si>
    <t>Overall weekly
Success Rate</t>
  </si>
  <si>
    <t>WEEK 08 (3/04 - 3/10)</t>
  </si>
  <si>
    <r>
      <rPr>
        <b/>
        <sz val="20"/>
        <color theme="1"/>
        <rFont val="Aptos Narrow"/>
        <scheme val="minor"/>
      </rPr>
      <t xml:space="preserve">WEEK 9 </t>
    </r>
    <r>
      <rPr>
        <sz val="20"/>
        <color theme="1"/>
        <rFont val="Aptos Narrow"/>
        <scheme val="minor"/>
      </rPr>
      <t>(3/11 - 3/17)</t>
    </r>
  </si>
  <si>
    <r>
      <rPr>
        <b/>
        <sz val="20"/>
        <color theme="1"/>
        <rFont val="Aptos Narrow"/>
        <scheme val="minor"/>
      </rPr>
      <t xml:space="preserve">WEEK 10 </t>
    </r>
    <r>
      <rPr>
        <sz val="20"/>
        <color theme="1"/>
        <rFont val="Aptos Narrow"/>
        <scheme val="minor"/>
      </rPr>
      <t>(3/18 - 3/23)</t>
    </r>
  </si>
  <si>
    <r>
      <rPr>
        <b/>
        <sz val="20"/>
        <color theme="1"/>
        <rFont val="Aptos Narrow"/>
        <scheme val="minor"/>
      </rPr>
      <t xml:space="preserve">WEEK 11 </t>
    </r>
    <r>
      <rPr>
        <sz val="20"/>
        <color theme="1"/>
        <rFont val="Aptos Narrow"/>
        <scheme val="minor"/>
      </rPr>
      <t>(3/25 - 3/31)</t>
    </r>
  </si>
  <si>
    <t>WEEK 10 (3/18 - 3/23)</t>
  </si>
  <si>
    <t>WEEK 11 (3/25 - 3/31)</t>
  </si>
  <si>
    <t>^% of total potential sales lost to no customer return^</t>
  </si>
  <si>
    <t>waste sheets</t>
  </si>
  <si>
    <r>
      <rPr>
        <b/>
        <sz val="20"/>
        <color theme="1"/>
        <rFont val="Aptos Narrow"/>
        <scheme val="minor"/>
      </rPr>
      <t xml:space="preserve">WEEK 12 </t>
    </r>
    <r>
      <rPr>
        <sz val="20"/>
        <color theme="1"/>
        <rFont val="Aptos Narrow"/>
        <scheme val="minor"/>
      </rPr>
      <t>(04/01 - 04/07)</t>
    </r>
  </si>
  <si>
    <t>WEEK 09 (3/11 - 3/17)</t>
  </si>
  <si>
    <t>WEEK 12 (4/01 - 4/07)</t>
  </si>
  <si>
    <t>^ % of unsuccessful sales due to no customer return</t>
  </si>
  <si>
    <r>
      <rPr>
        <b/>
        <sz val="20"/>
        <color theme="1"/>
        <rFont val="Aptos Narrow"/>
        <scheme val="minor"/>
      </rPr>
      <t xml:space="preserve">9 WEEK REPORT </t>
    </r>
    <r>
      <rPr>
        <sz val="20"/>
        <color theme="1"/>
        <rFont val="Aptos Narrow"/>
        <scheme val="minor"/>
      </rPr>
      <t>(2/05 - 4/07)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</si>
</sst>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9"/>
      <color theme="1"/>
      <name val="Aptos Narrow"/>
      <scheme val="minor"/>
    </font>
    <font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0" tint="-0.499984740745262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textRotation="90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9" fontId="4" fillId="0" borderId="0" xfId="1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13" fillId="0" borderId="0" xfId="0" applyFont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3" borderId="0" xfId="0" applyFont="1" applyFill="1"/>
    <xf numFmtId="0" fontId="13" fillId="4" borderId="0" xfId="0" applyFont="1" applyFill="1" applyAlignment="1">
      <alignment horizontal="center" vertical="center"/>
    </xf>
    <xf numFmtId="9" fontId="17" fillId="0" borderId="0" xfId="1" applyFont="1" applyAlignment="1">
      <alignment horizontal="center"/>
    </xf>
    <xf numFmtId="0" fontId="4" fillId="5" borderId="0" xfId="0" applyFont="1" applyFill="1"/>
    <xf numFmtId="0" fontId="17" fillId="0" borderId="0" xfId="0" applyFont="1" applyAlignment="1">
      <alignment horizontal="right"/>
    </xf>
    <xf numFmtId="0" fontId="4" fillId="6" borderId="0" xfId="0" applyFont="1" applyFill="1"/>
    <xf numFmtId="0" fontId="4" fillId="7" borderId="0" xfId="0" applyFont="1" applyFill="1"/>
    <xf numFmtId="0" fontId="4" fillId="4" borderId="0" xfId="0" applyFont="1" applyFill="1"/>
    <xf numFmtId="0" fontId="6" fillId="7" borderId="0" xfId="0" applyFont="1" applyFill="1"/>
    <xf numFmtId="0" fontId="17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 textRotation="90"/>
    </xf>
    <xf numFmtId="0" fontId="4" fillId="8" borderId="0" xfId="0" applyFont="1" applyFill="1"/>
    <xf numFmtId="9" fontId="5" fillId="0" borderId="0" xfId="1" applyFont="1"/>
    <xf numFmtId="0" fontId="4" fillId="9" borderId="0" xfId="0" applyFont="1" applyFill="1"/>
    <xf numFmtId="0" fontId="4" fillId="10" borderId="0" xfId="0" applyFont="1" applyFill="1"/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textRotation="90"/>
    </xf>
    <xf numFmtId="0" fontId="17" fillId="11" borderId="0" xfId="0" applyFont="1" applyFill="1"/>
    <xf numFmtId="0" fontId="4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9" fontId="19" fillId="0" borderId="0" xfId="1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20" fillId="0" borderId="0" xfId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'8WK'!$A$13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B8-45A4-A0B3-9F191ABD233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B8-45A4-A0B3-9F191ABD233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B8-45A4-A0B3-9F191ABD233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0B8-45A4-A0B3-9F191ABD233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0B8-45A4-A0B3-9F191ABD2338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B8-45A4-A0B3-9F191ABD2338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B8-45A4-A0B3-9F191ABD2338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B8-45A4-A0B3-9F191ABD2338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B8-45A4-A0B3-9F191ABD2338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8-45A4-A0B3-9F191ABD2338}"/>
                </c:ext>
              </c:extLst>
            </c:dLbl>
            <c:dLbl>
              <c:idx val="4"/>
              <c:layout>
                <c:manualLayout>
                  <c:x val="-5.5255665911083135E-2"/>
                  <c:y val="-8.1071815175645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8-45A4-A0B3-9F191ABD2338}"/>
                </c:ext>
              </c:extLst>
            </c:dLbl>
            <c:dLbl>
              <c:idx val="5"/>
              <c:layout>
                <c:manualLayout>
                  <c:x val="9.4540297573765988E-2"/>
                  <c:y val="-0.128199059863279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B8-45A4-A0B3-9F191ABD233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'8WK'!$C$12:$H$12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</c:strCache>
            </c:strRef>
          </c:cat>
          <c:val>
            <c:numRef>
              <c:f>'8WK'!$C$13:$H$13</c:f>
              <c:numCache>
                <c:formatCode>General</c:formatCode>
                <c:ptCount val="6"/>
                <c:pt idx="0">
                  <c:v>350</c:v>
                </c:pt>
                <c:pt idx="1">
                  <c:v>504</c:v>
                </c:pt>
                <c:pt idx="2">
                  <c:v>1432</c:v>
                </c:pt>
                <c:pt idx="3">
                  <c:v>486</c:v>
                </c:pt>
                <c:pt idx="4">
                  <c:v>50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B8-45A4-A0B3-9F191ABD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8 week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64368006630750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'8WK'!$B$2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'8WK'!$B$3:$B$11</c:f>
              <c:numCache>
                <c:formatCode>General</c:formatCode>
                <c:ptCount val="9"/>
                <c:pt idx="0">
                  <c:v>486</c:v>
                </c:pt>
                <c:pt idx="1">
                  <c:v>679</c:v>
                </c:pt>
                <c:pt idx="2">
                  <c:v>429</c:v>
                </c:pt>
                <c:pt idx="3">
                  <c:v>333</c:v>
                </c:pt>
                <c:pt idx="4">
                  <c:v>230</c:v>
                </c:pt>
                <c:pt idx="5">
                  <c:v>1106</c:v>
                </c:pt>
                <c:pt idx="6">
                  <c:v>171</c:v>
                </c:pt>
                <c:pt idx="7">
                  <c:v>933</c:v>
                </c:pt>
                <c:pt idx="8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82C-ADC3-ABADB05F7503}"/>
            </c:ext>
          </c:extLst>
        </c:ser>
        <c:ser>
          <c:idx val="7"/>
          <c:order val="1"/>
          <c:tx>
            <c:strRef>
              <c:f>'8WK'!$I$2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'8WK'!$I$3:$I$11</c:f>
              <c:numCache>
                <c:formatCode>General</c:formatCode>
                <c:ptCount val="9"/>
                <c:pt idx="0">
                  <c:v>222</c:v>
                </c:pt>
                <c:pt idx="1">
                  <c:v>318</c:v>
                </c:pt>
                <c:pt idx="2">
                  <c:v>199</c:v>
                </c:pt>
                <c:pt idx="3">
                  <c:v>196</c:v>
                </c:pt>
                <c:pt idx="4">
                  <c:v>125</c:v>
                </c:pt>
                <c:pt idx="5">
                  <c:v>572</c:v>
                </c:pt>
                <c:pt idx="6">
                  <c:v>85</c:v>
                </c:pt>
                <c:pt idx="7">
                  <c:v>457</c:v>
                </c:pt>
                <c:pt idx="8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82C-ADC3-ABADB05F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'SW11'!$A$3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40-4703-BFA2-763DA4BFD48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40-4703-BFA2-763DA4BFD48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40-4703-BFA2-763DA4BFD48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40-4703-BFA2-763DA4BFD48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40-4703-BFA2-763DA4BFD48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40-4703-BFA2-763DA4BFD48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'SW11'!$B$3:$I$3</c15:sqref>
                  </c15:fullRef>
                </c:ext>
              </c:extLst>
              <c:f>'SW11'!$C$3:$I$3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43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40-4703-BFA2-763DA4BFD486}"/>
            </c:ext>
          </c:extLst>
        </c:ser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40-4703-BFA2-763DA4BFD486}"/>
            </c:ext>
          </c:extLst>
        </c:ser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A40-4703-BFA2-763DA4BFD486}"/>
            </c:ext>
          </c:extLst>
        </c:ser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0A40-4703-BFA2-763DA4BFD486}"/>
            </c:ext>
          </c:extLst>
        </c:ser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0A40-4703-BFA2-763DA4BFD486}"/>
            </c:ext>
          </c:extLst>
        </c:ser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A40-4703-BFA2-763DA4BFD486}"/>
            </c:ext>
          </c:extLst>
        </c:ser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0A40-4703-BFA2-763DA4BFD4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0A40-4703-BFA2-763DA4BFD4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0A40-4703-BFA2-763DA4BFD4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0A40-4703-BFA2-763DA4BFD4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0A40-4703-BFA2-763DA4BFD4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0A40-4703-BFA2-763DA4BFD4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0A40-4703-BFA2-763DA4BFD4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A40-4703-BFA2-763DA4BF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'SW11'!$A$4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16-4005-B3B0-4F7F61BF18C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16-4005-B3B0-4F7F61BF18C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16-4005-B3B0-4F7F61BF18C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16-4005-B3B0-4F7F61BF18C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16-4005-B3B0-4F7F61BF18C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416-4005-B3B0-4F7F61BF18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416-4005-B3B0-4F7F61BF18C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'SW11'!$B$4:$I$4</c15:sqref>
                  </c15:fullRef>
                </c:ext>
              </c:extLst>
              <c:f>'SW11'!$C$4:$I$4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6-4005-B3B0-4F7F61BF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416-4005-B3B0-4F7F61BF18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416-4005-B3B0-4F7F61BF18C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416-4005-B3B0-4F7F61BF18C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416-4005-B3B0-4F7F61BF18C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416-4005-B3B0-4F7F61BF18C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416-4005-B3B0-4F7F61BF18C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416-4005-B3B0-4F7F61BF18C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416-4005-B3B0-4F7F61BF18C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416-4005-B3B0-4F7F61BF18C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416-4005-B3B0-4F7F61BF18C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416-4005-B3B0-4F7F61BF18C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416-4005-B3B0-4F7F61BF18C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416-4005-B3B0-4F7F61BF18C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416-4005-B3B0-4F7F61BF18C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'SW11'!$A$5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6D-4625-9FE4-EA2027FB3CE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6D-4625-9FE4-EA2027FB3CE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6D-4625-9FE4-EA2027FB3CE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6D-4625-9FE4-EA2027FB3CE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6D-4625-9FE4-EA2027FB3CE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6D-4625-9FE4-EA2027FB3CE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6D-4625-9FE4-EA2027FB3CE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'SW11'!$B$5:$I$5</c15:sqref>
                  </c15:fullRef>
                </c:ext>
              </c:extLst>
              <c:f>'SW11'!$C$5:$I$5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B6D-4625-9FE4-EA2027FB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B6D-4625-9FE4-EA2027FB3C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B6D-4625-9FE4-EA2027FB3CE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B6D-4625-9FE4-EA2027FB3CE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B6D-4625-9FE4-EA2027FB3CE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B6D-4625-9FE4-EA2027FB3CE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B6D-4625-9FE4-EA2027FB3CE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B6D-4625-9FE4-EA2027FB3C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B6D-4625-9FE4-EA2027FB3CE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B6D-4625-9FE4-EA2027FB3CE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B6D-4625-9FE4-EA2027FB3CE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B6D-4625-9FE4-EA2027FB3CE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B6D-4625-9FE4-EA2027FB3CE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B6D-4625-9FE4-EA2027FB3CE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B6D-4625-9FE4-EA2027FB3CE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'SW11'!$A$6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24B-436F-834D-6DA0116CC3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24B-436F-834D-6DA0116CC3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4B-436F-834D-6DA0116CC37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4B-436F-834D-6DA0116CC3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24B-436F-834D-6DA0116CC37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24B-436F-834D-6DA0116CC3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24B-436F-834D-6DA0116CC3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'SW11'!$B$6:$I$6</c15:sqref>
                  </c15:fullRef>
                </c:ext>
              </c:extLst>
              <c:f>'SW11'!$C$6:$I$6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24B-436F-834D-6DA0116C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24B-436F-834D-6DA0116CC3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24B-436F-834D-6DA0116CC37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24B-436F-834D-6DA0116CC37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24B-436F-834D-6DA0116CC37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24B-436F-834D-6DA0116CC37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24B-436F-834D-6DA0116CC37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24B-436F-834D-6DA0116CC3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24B-436F-834D-6DA0116CC3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24B-436F-834D-6DA0116CC3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24B-436F-834D-6DA0116CC3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24B-436F-834D-6DA0116CC3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24B-436F-834D-6DA0116CC37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24B-436F-834D-6DA0116CC37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24B-436F-834D-6DA0116CC37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'SW11'!$A$7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B7-4E45-972C-B8C1387CFC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B7-4E45-972C-B8C1387CFC5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B7-4E45-972C-B8C1387CFC5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B7-4E45-972C-B8C1387CFC5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B7-4E45-972C-B8C1387CFC5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B7-4E45-972C-B8C1387CFC5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B7-4E45-972C-B8C1387CFC5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'SW11'!$B$7:$I$7</c15:sqref>
                  </c15:fullRef>
                </c:ext>
              </c:extLst>
              <c:f>'SW11'!$C$7:$I$7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0B7-4E45-972C-B8C1387C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0B7-4E45-972C-B8C1387CFC5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0B7-4E45-972C-B8C1387CFC5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0B7-4E45-972C-B8C1387CFC5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0B7-4E45-972C-B8C1387CFC5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0B7-4E45-972C-B8C1387CFC5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0B7-4E45-972C-B8C1387CFC5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0B7-4E45-972C-B8C1387CFC5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0B7-4E45-972C-B8C1387CFC5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0B7-4E45-972C-B8C1387CFC5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0B7-4E45-972C-B8C1387CFC5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0B7-4E45-972C-B8C1387CFC5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0B7-4E45-972C-B8C1387CFC5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0B7-4E45-972C-B8C1387CFC5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0B7-4E45-972C-B8C1387CFC5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'SW11'!$A$8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DA-405D-807F-A683D3D3E3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DA-405D-807F-A683D3D3E3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DA-405D-807F-A683D3D3E3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DA-405D-807F-A683D3D3E3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DA-405D-807F-A683D3D3E3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DA-405D-807F-A683D3D3E3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DA-405D-807F-A683D3D3E32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'SW11'!$B$8:$I$8</c15:sqref>
                  </c15:fullRef>
                </c:ext>
              </c:extLst>
              <c:f>'SW11'!$C$8:$I$8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5DA-405D-807F-A683D3D3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5DA-405D-807F-A683D3D3E3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5DA-405D-807F-A683D3D3E3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5DA-405D-807F-A683D3D3E3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5DA-405D-807F-A683D3D3E32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5DA-405D-807F-A683D3D3E32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5DA-405D-807F-A683D3D3E32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5DA-405D-807F-A683D3D3E3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5DA-405D-807F-A683D3D3E3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5DA-405D-807F-A683D3D3E3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5DA-405D-807F-A683D3D3E3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5DA-405D-807F-A683D3D3E3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5DA-405D-807F-A683D3D3E3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5DA-405D-807F-A683D3D3E3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'SW11'!$B$9:$I$9</c15:sqref>
                        </c15:fullRef>
                        <c15:formulaRef>
                          <c15:sqref>'SW11'!$C$9:$I$9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5DA-405D-807F-A683D3D3E32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'SW11'!$A$9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D4-4454-BA72-ADB9DF381F1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D4-4454-BA72-ADB9DF381F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D4-4454-BA72-ADB9DF381F1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D4-4454-BA72-ADB9DF381F1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D4-4454-BA72-ADB9DF381F1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D4-4454-BA72-ADB9DF381F1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D4-4454-BA72-ADB9DF381F1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'SW11'!$B$2:$I$2</c15:sqref>
                  </c15:fullRef>
                </c:ext>
              </c:extLst>
              <c:f>'SW11'!$C$2:$I$2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'SW11'!$B$9:$I$9</c15:sqref>
                  </c15:fullRef>
                </c:ext>
              </c:extLst>
              <c:f>'SW11'!$C$9:$I$9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8D4-4454-BA72-ADB9DF38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'SW11'!$A$3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8D4-4454-BA72-ADB9DF381F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'SW11'!$B$3:$I$3</c15:sqref>
                        </c15:fullRef>
                        <c15:formulaRef>
                          <c15:sqref>'SW11'!$C$3:$I$3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8D4-4454-BA72-ADB9DF381F1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'SW11'!$B$4:$I$4</c15:sqref>
                        </c15:fullRef>
                        <c15:formulaRef>
                          <c15:sqref>'SW11'!$C$4:$I$4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8D4-4454-BA72-ADB9DF381F1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'SW11'!$B$5:$I$5</c15:sqref>
                        </c15:fullRef>
                        <c15:formulaRef>
                          <c15:sqref>'SW11'!$C$5:$I$5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8D4-4454-BA72-ADB9DF381F1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'SW11'!$B$6:$I$6</c15:sqref>
                        </c15:fullRef>
                        <c15:formulaRef>
                          <c15:sqref>'SW11'!$C$6:$I$6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8D4-4454-BA72-ADB9DF381F1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'SW11'!$B$7:$I$7</c15:sqref>
                        </c15:fullRef>
                        <c15:formulaRef>
                          <c15:sqref>'SW11'!$C$7:$I$7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8D4-4454-BA72-ADB9DF381F1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'SW11'!$A$8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8D4-4454-BA72-ADB9DF381F1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8D4-4454-BA72-ADB9DF381F1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8D4-4454-BA72-ADB9DF381F1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8D4-4454-BA72-ADB9DF381F1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8D4-4454-BA72-ADB9DF381F1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8D4-4454-BA72-ADB9DF381F1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8D4-4454-BA72-ADB9DF381F1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'SW11'!$B$2:$I$2</c15:sqref>
                        </c15:fullRef>
                        <c15:formulaRef>
                          <c15:sqref>'SW11'!$C$2:$I$2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'SW11'!$B$8:$I$8</c15:sqref>
                        </c15:fullRef>
                        <c15:formulaRef>
                          <c15:sqref>'SW11'!$C$8:$I$8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8D4-4454-BA72-ADB9DF381F1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'SW11'!$L$2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'SW11'!$L$3:$L$9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>
                  <c:v>0</c:v>
                </c:pt>
                <c:pt idx="3">
                  <c:v>0.1951219512195122</c:v>
                </c:pt>
                <c:pt idx="4">
                  <c:v>0</c:v>
                </c:pt>
                <c:pt idx="5">
                  <c:v>0.18285714285714286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7-4494-B7DB-C1B389F3BEB2}"/>
            </c:ext>
          </c:extLst>
        </c:ser>
        <c:ser>
          <c:idx val="2"/>
          <c:order val="1"/>
          <c:tx>
            <c:strRef>
              <c:f>'SW11'!$M$2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'SW11'!$M$3:$M$9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4.4117647058823532E-2</c:v>
                </c:pt>
                <c:pt idx="2">
                  <c:v>0.16161616161616163</c:v>
                </c:pt>
                <c:pt idx="3">
                  <c:v>0.12195121951219512</c:v>
                </c:pt>
                <c:pt idx="4">
                  <c:v>0.15025906735751296</c:v>
                </c:pt>
                <c:pt idx="5">
                  <c:v>0.13142857142857142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7-4494-B7DB-C1B389F3BEB2}"/>
            </c:ext>
          </c:extLst>
        </c:ser>
        <c:ser>
          <c:idx val="3"/>
          <c:order val="2"/>
          <c:tx>
            <c:strRef>
              <c:f>'SW11'!$N$2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'SW11'!$N$3:$N$9</c:f>
              <c:numCache>
                <c:formatCode>0%</c:formatCode>
                <c:ptCount val="7"/>
                <c:pt idx="0">
                  <c:v>0.25903614457831325</c:v>
                </c:pt>
                <c:pt idx="1">
                  <c:v>0.29411764705882354</c:v>
                </c:pt>
                <c:pt idx="2">
                  <c:v>0.31313131313131315</c:v>
                </c:pt>
                <c:pt idx="3">
                  <c:v>0.25609756097560976</c:v>
                </c:pt>
                <c:pt idx="4">
                  <c:v>0.20207253886010362</c:v>
                </c:pt>
                <c:pt idx="5">
                  <c:v>0.22285714285714286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7-4494-B7DB-C1B389F3BEB2}"/>
            </c:ext>
          </c:extLst>
        </c:ser>
        <c:ser>
          <c:idx val="4"/>
          <c:order val="3"/>
          <c:tx>
            <c:strRef>
              <c:f>'SW11'!$O$2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'SW11'!$O$3:$O$9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0.125</c:v>
                </c:pt>
                <c:pt idx="2">
                  <c:v>3.0303030303030304E-2</c:v>
                </c:pt>
                <c:pt idx="3">
                  <c:v>6.097560975609756E-2</c:v>
                </c:pt>
                <c:pt idx="4">
                  <c:v>0.10880829015544041</c:v>
                </c:pt>
                <c:pt idx="5">
                  <c:v>4.5714285714285714E-2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7-4494-B7DB-C1B389F3BEB2}"/>
            </c:ext>
          </c:extLst>
        </c:ser>
        <c:ser>
          <c:idx val="5"/>
          <c:order val="4"/>
          <c:tx>
            <c:strRef>
              <c:f>'SW11'!$P$2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'SW11'!$P$3:$P$9</c:f>
              <c:numCache>
                <c:formatCode>0%</c:formatCode>
                <c:ptCount val="7"/>
                <c:pt idx="0">
                  <c:v>6.024096385542169E-3</c:v>
                </c:pt>
                <c:pt idx="1">
                  <c:v>0</c:v>
                </c:pt>
                <c:pt idx="2">
                  <c:v>1.0101010101010102E-2</c:v>
                </c:pt>
                <c:pt idx="3">
                  <c:v>2.4390243902439025E-2</c:v>
                </c:pt>
                <c:pt idx="4">
                  <c:v>1.0362694300518135E-2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27-4494-B7DB-C1B389F3BEB2}"/>
            </c:ext>
          </c:extLst>
        </c:ser>
        <c:ser>
          <c:idx val="6"/>
          <c:order val="5"/>
          <c:tx>
            <c:strRef>
              <c:f>'SW11'!$Q$2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'SW11'!$Q$3:$Q$9</c:f>
              <c:numCache>
                <c:formatCode>0%</c:formatCode>
                <c:ptCount val="7"/>
                <c:pt idx="0">
                  <c:v>0</c:v>
                </c:pt>
                <c:pt idx="1">
                  <c:v>1.4705882352941176E-2</c:v>
                </c:pt>
                <c:pt idx="2">
                  <c:v>0</c:v>
                </c:pt>
                <c:pt idx="3">
                  <c:v>0</c:v>
                </c:pt>
                <c:pt idx="4">
                  <c:v>1.5544041450777202E-2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7-4494-B7DB-C1B389F3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2D-4BA7-8A4B-195CFF69C4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2D-4BA7-8A4B-195CFF69C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A2D-4BA7-8A4B-195CFF69C4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A2D-4BA7-8A4B-195CFF69C4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A2D-4BA7-8A4B-195CFF69C4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A2D-4BA7-8A4B-195CFF69C4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A2D-4BA7-8A4B-195CFF69C43C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D-4BA7-8A4B-195CFF69C43C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2D-4BA7-8A4B-195CFF69C43C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2D-4BA7-8A4B-195CFF69C43C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2D-4BA7-8A4B-195CFF69C43C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2D-4BA7-8A4B-195CFF69C43C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2D-4BA7-8A4B-195CFF69C43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'SW11'!$C$11:$I$11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2D-4BA7-8A4B-195CFF69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'SW11'!$B$2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'SW11'!$B$3:$B$9</c:f>
              <c:numCache>
                <c:formatCode>General</c:formatCode>
                <c:ptCount val="7"/>
                <c:pt idx="0">
                  <c:v>166</c:v>
                </c:pt>
                <c:pt idx="1">
                  <c:v>136</c:v>
                </c:pt>
                <c:pt idx="2">
                  <c:v>99</c:v>
                </c:pt>
                <c:pt idx="3">
                  <c:v>164</c:v>
                </c:pt>
                <c:pt idx="4">
                  <c:v>193</c:v>
                </c:pt>
                <c:pt idx="5">
                  <c:v>175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9-4AEA-A8DA-F34A9496C5B9}"/>
            </c:ext>
          </c:extLst>
        </c:ser>
        <c:ser>
          <c:idx val="7"/>
          <c:order val="1"/>
          <c:tx>
            <c:strRef>
              <c:f>'SW11'!$I$2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'SW11'!$A$3:$A$9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'SW11'!$I$3:$I$9</c:f>
              <c:numCache>
                <c:formatCode>General</c:formatCode>
                <c:ptCount val="7"/>
                <c:pt idx="0">
                  <c:v>97</c:v>
                </c:pt>
                <c:pt idx="1">
                  <c:v>65</c:v>
                </c:pt>
                <c:pt idx="2">
                  <c:v>50</c:v>
                </c:pt>
                <c:pt idx="3">
                  <c:v>62</c:v>
                </c:pt>
                <c:pt idx="4">
                  <c:v>107</c:v>
                </c:pt>
                <c:pt idx="5">
                  <c:v>76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9-4AEA-A8DA-F34A9496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</a:t>
            </a:r>
            <a:r>
              <a:rPr lang="en-US"/>
              <a:t>Weekly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'8WK'!$K$2</c:f>
              <c:strCache>
                <c:ptCount val="1"/>
                <c:pt idx="0">
                  <c:v>Overall weekly
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'8WK'!$J$3:$J$11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'8WK'!$K$3:$K$11</c:f>
              <c:numCache>
                <c:formatCode>0%</c:formatCode>
                <c:ptCount val="9"/>
                <c:pt idx="0">
                  <c:v>0.4567901234567901</c:v>
                </c:pt>
                <c:pt idx="1">
                  <c:v>0.46833578792341679</c:v>
                </c:pt>
                <c:pt idx="2">
                  <c:v>0.46386946386946387</c:v>
                </c:pt>
                <c:pt idx="3">
                  <c:v>0.58858858858858853</c:v>
                </c:pt>
                <c:pt idx="4">
                  <c:v>0.54347826086956519</c:v>
                </c:pt>
                <c:pt idx="5">
                  <c:v>0.51717902350813738</c:v>
                </c:pt>
                <c:pt idx="6">
                  <c:v>0.49707602339181284</c:v>
                </c:pt>
                <c:pt idx="7">
                  <c:v>0.48981779206859594</c:v>
                </c:pt>
                <c:pt idx="8">
                  <c:v>0.5136094674556213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7-4A19-85B3-C8FF7D2B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'SW11'!$K$2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'SW11'!$J$3:$J$9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'SW11'!$K$3:$K$9</c:f>
              <c:numCache>
                <c:formatCode>0%</c:formatCode>
                <c:ptCount val="7"/>
                <c:pt idx="0">
                  <c:v>0.58433734939759041</c:v>
                </c:pt>
                <c:pt idx="1">
                  <c:v>0.47794117647058826</c:v>
                </c:pt>
                <c:pt idx="2">
                  <c:v>0.50505050505050508</c:v>
                </c:pt>
                <c:pt idx="3">
                  <c:v>0.37804878048780488</c:v>
                </c:pt>
                <c:pt idx="4">
                  <c:v>0.55440414507772018</c:v>
                </c:pt>
                <c:pt idx="5">
                  <c:v>0.43428571428571427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7EF-8304-0CB7B106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42-4381-B36F-C769EBCAF9F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42-4381-B36F-C769EBCAF9F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42-4381-B36F-C769EBCAF9F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42-4381-B36F-C769EBCAF9F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42-4381-B36F-C769EBCAF9F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D42-4381-B36F-C769EBCAF9F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2-4381-B36F-C769EBCAF9F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2-4381-B36F-C769EBCAF9F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42-4381-B36F-C769EBCAF9F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2-4381-B36F-C769EBCAF9F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42-4381-B36F-C769EBCAF9F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42-4381-B36F-C769EBCAF9F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'SW12'!$C$11:$H$11</c:f>
              <c:numCache>
                <c:formatCode>General</c:formatCode>
                <c:ptCount val="6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42-4381-B36F-C769EBCA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'SW12'!$K$2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'SW12'!$K$3:$K$9</c:f>
              <c:numCache>
                <c:formatCode>0%</c:formatCode>
                <c:ptCount val="7"/>
                <c:pt idx="0">
                  <c:v>0.50406504065040647</c:v>
                </c:pt>
                <c:pt idx="1">
                  <c:v>0.44444444444444442</c:v>
                </c:pt>
                <c:pt idx="2">
                  <c:v>0.55319148936170215</c:v>
                </c:pt>
                <c:pt idx="3">
                  <c:v>0.58823529411764708</c:v>
                </c:pt>
                <c:pt idx="4">
                  <c:v>0.54430379746835444</c:v>
                </c:pt>
                <c:pt idx="5">
                  <c:v>0.515625</c:v>
                </c:pt>
                <c:pt idx="6">
                  <c:v>0.46560846560846558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A45-A954-12A48E96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'SW12'!$B$2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'SW12'!$B$3:$B$9</c:f>
              <c:numCache>
                <c:formatCode>General</c:formatCode>
                <c:ptCount val="7"/>
                <c:pt idx="0">
                  <c:v>123</c:v>
                </c:pt>
                <c:pt idx="1">
                  <c:v>81</c:v>
                </c:pt>
                <c:pt idx="2">
                  <c:v>47</c:v>
                </c:pt>
                <c:pt idx="3">
                  <c:v>119</c:v>
                </c:pt>
                <c:pt idx="4">
                  <c:v>158</c:v>
                </c:pt>
                <c:pt idx="5">
                  <c:v>128</c:v>
                </c:pt>
                <c:pt idx="6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FA4-920F-FDF4C183222D}"/>
            </c:ext>
          </c:extLst>
        </c:ser>
        <c:ser>
          <c:idx val="7"/>
          <c:order val="1"/>
          <c:tx>
            <c:strRef>
              <c:f>'SW12'!$I$2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'SW12'!$I$3:$I$9</c:f>
              <c:numCache>
                <c:formatCode>General</c:formatCode>
                <c:ptCount val="7"/>
                <c:pt idx="0">
                  <c:v>62</c:v>
                </c:pt>
                <c:pt idx="1">
                  <c:v>36</c:v>
                </c:pt>
                <c:pt idx="2">
                  <c:v>26</c:v>
                </c:pt>
                <c:pt idx="3">
                  <c:v>70</c:v>
                </c:pt>
                <c:pt idx="4">
                  <c:v>86</c:v>
                </c:pt>
                <c:pt idx="5">
                  <c:v>66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6-4FA4-920F-FDF4C1832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'SW12'!$A$3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C4-441E-9C63-3CF7FB429A7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C4-441E-9C63-3CF7FB429A7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C4-441E-9C63-3CF7FB429A7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C4-441E-9C63-3CF7FB429A7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C4-441E-9C63-3CF7FB429A7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C4-441E-9C63-3CF7FB429A7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'SW12'!$B$3:$I$3</c15:sqref>
                  </c15:fullRef>
                </c:ext>
              </c:extLst>
              <c:f>'SW12'!$C$3:$I$3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C4-441E-9C63-3CF7FB429A78}"/>
            </c:ext>
          </c:extLst>
        </c:ser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4C4-441E-9C63-3CF7FB429A78}"/>
            </c:ext>
          </c:extLst>
        </c:ser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4C4-441E-9C63-3CF7FB429A78}"/>
            </c:ext>
          </c:extLst>
        </c:ser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4C4-441E-9C63-3CF7FB429A78}"/>
            </c:ext>
          </c:extLst>
        </c:ser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84C4-441E-9C63-3CF7FB429A78}"/>
            </c:ext>
          </c:extLst>
        </c:ser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84C4-441E-9C63-3CF7FB429A78}"/>
            </c:ext>
          </c:extLst>
        </c:ser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84C4-441E-9C63-3CF7FB429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84C4-441E-9C63-3CF7FB429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84C4-441E-9C63-3CF7FB429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84C4-441E-9C63-3CF7FB429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84C4-441E-9C63-3CF7FB429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84C4-441E-9C63-3CF7FB429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84C4-441E-9C63-3CF7FB429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84C4-441E-9C63-3CF7FB429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'SW12'!$A$4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68-461E-80AD-BA4D8E6FB95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68-461E-80AD-BA4D8E6FB95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68-461E-80AD-BA4D8E6FB95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68-461E-80AD-BA4D8E6FB95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68-461E-80AD-BA4D8E6FB95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F68-461E-80AD-BA4D8E6FB95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F68-461E-80AD-BA4D8E6FB95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'SW12'!$B$4:$I$4</c15:sqref>
                  </c15:fullRef>
                </c:ext>
              </c:extLst>
              <c:f>'SW12'!$C$4:$I$4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68-461E-80AD-BA4D8E6F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F68-461E-80AD-BA4D8E6FB9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F68-461E-80AD-BA4D8E6FB95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F68-461E-80AD-BA4D8E6FB95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F68-461E-80AD-BA4D8E6FB95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F68-461E-80AD-BA4D8E6FB95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F68-461E-80AD-BA4D8E6FB95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F68-461E-80AD-BA4D8E6FB9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F68-461E-80AD-BA4D8E6FB9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F68-461E-80AD-BA4D8E6FB9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F68-461E-80AD-BA4D8E6FB9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F68-461E-80AD-BA4D8E6FB9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F68-461E-80AD-BA4D8E6FB9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F68-461E-80AD-BA4D8E6FB9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F68-461E-80AD-BA4D8E6FB95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'SW12'!$A$5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66-4D26-8372-69CF00FACC7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66-4D26-8372-69CF00FACC7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66-4D26-8372-69CF00FACC7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66-4D26-8372-69CF00FACC7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66-4D26-8372-69CF00FACC7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66-4D26-8372-69CF00FACC7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66-4D26-8372-69CF00FACC7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'SW12'!$B$5:$I$5</c15:sqref>
                  </c15:fullRef>
                </c:ext>
              </c:extLst>
              <c:f>'SW12'!$C$5:$I$5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A66-4D26-8372-69CF00FA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A66-4D26-8372-69CF00FACC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A66-4D26-8372-69CF00FACC7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A66-4D26-8372-69CF00FACC7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A66-4D26-8372-69CF00FACC7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A66-4D26-8372-69CF00FACC7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A66-4D26-8372-69CF00FACC7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A66-4D26-8372-69CF00FACC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A66-4D26-8372-69CF00FACC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A66-4D26-8372-69CF00FACC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A66-4D26-8372-69CF00FACC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A66-4D26-8372-69CF00FACC7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A66-4D26-8372-69CF00FACC7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A66-4D26-8372-69CF00FACC7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A66-4D26-8372-69CF00FACC7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'SW12'!$A$6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B0-4B05-AEC0-87E73FBD2CD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B0-4B05-AEC0-87E73FBD2CD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B0-4B05-AEC0-87E73FBD2CD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B0-4B05-AEC0-87E73FBD2CD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EB0-4B05-AEC0-87E73FBD2CD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EB0-4B05-AEC0-87E73FBD2CD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EB0-4B05-AEC0-87E73FBD2CD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'SW12'!$B$6:$I$6</c15:sqref>
                  </c15:fullRef>
                </c:ext>
              </c:extLst>
              <c:f>'SW12'!$C$6:$I$6</c:f>
              <c:numCache>
                <c:formatCode>General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28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70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EB0-4B05-AEC0-87E73FBD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EB0-4B05-AEC0-87E73FBD2C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EB0-4B05-AEC0-87E73FBD2CD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EB0-4B05-AEC0-87E73FBD2CD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EB0-4B05-AEC0-87E73FBD2CD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EB0-4B05-AEC0-87E73FBD2CD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EB0-4B05-AEC0-87E73FBD2CD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EB0-4B05-AEC0-87E73FBD2CD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EB0-4B05-AEC0-87E73FBD2CD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EB0-4B05-AEC0-87E73FBD2CD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EB0-4B05-AEC0-87E73FBD2CD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EB0-4B05-AEC0-87E73FBD2CD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EB0-4B05-AEC0-87E73FBD2CD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EB0-4B05-AEC0-87E73FBD2CD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EB0-4B05-AEC0-87E73FBD2CD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'SW12'!$A$7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22-43F3-B7A1-36C0C51A29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22-43F3-B7A1-36C0C51A29A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22-43F3-B7A1-36C0C51A29A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22-43F3-B7A1-36C0C51A29A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22-43F3-B7A1-36C0C51A29A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22-43F3-B7A1-36C0C51A29A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722-43F3-B7A1-36C0C51A29A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'SW12'!$B$7:$I$7</c15:sqref>
                  </c15:fullRef>
                </c:ext>
              </c:extLst>
              <c:f>'SW12'!$C$7:$I$7</c:f>
              <c:numCache>
                <c:formatCode>General</c:formatCode>
                <c:ptCount val="7"/>
                <c:pt idx="0">
                  <c:v>0</c:v>
                </c:pt>
                <c:pt idx="1">
                  <c:v>28</c:v>
                </c:pt>
                <c:pt idx="2">
                  <c:v>44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722-43F3-B7A1-36C0C51A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722-43F3-B7A1-36C0C51A29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722-43F3-B7A1-36C0C51A29A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722-43F3-B7A1-36C0C51A29A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722-43F3-B7A1-36C0C51A29A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722-43F3-B7A1-36C0C51A29A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722-43F3-B7A1-36C0C51A29A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722-43F3-B7A1-36C0C51A29A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722-43F3-B7A1-36C0C51A29A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722-43F3-B7A1-36C0C51A29A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722-43F3-B7A1-36C0C51A29A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722-43F3-B7A1-36C0C51A29A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722-43F3-B7A1-36C0C51A29A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722-43F3-B7A1-36C0C51A29A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722-43F3-B7A1-36C0C51A29A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'SW12'!$A$8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41-433D-8564-EEF40C132E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41-433D-8564-EEF40C132E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41-433D-8564-EEF40C132E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41-433D-8564-EEF40C132E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041-433D-8564-EEF40C132E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041-433D-8564-EEF40C132E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041-433D-8564-EEF40C132E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'SW12'!$B$8:$I$8</c15:sqref>
                  </c15:fullRef>
                </c:ext>
              </c:extLst>
              <c:f>'SW12'!$C$8:$I$8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041-433D-8564-EEF40C13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041-433D-8564-EEF40C132E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041-433D-8564-EEF40C132E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041-433D-8564-EEF40C132EB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041-433D-8564-EEF40C132E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041-433D-8564-EEF40C132E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041-433D-8564-EEF40C132E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041-433D-8564-EEF40C132E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041-433D-8564-EEF40C132E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041-433D-8564-EEF40C132E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041-433D-8564-EEF40C132E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041-433D-8564-EEF40C132E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041-433D-8564-EEF40C132E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041-433D-8564-EEF40C132E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'SW12'!$B$9:$I$9</c15:sqref>
                        </c15:fullRef>
                        <c15:formulaRef>
                          <c15:sqref>'SW12'!$C$9:$I$9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28</c:v>
                      </c:pt>
                      <c:pt idx="2">
                        <c:v>64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041-433D-8564-EEF40C132E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'8WK'!$A$9</c:f>
              <c:strCache>
                <c:ptCount val="1"/>
                <c:pt idx="0">
                  <c:v>WEEK 10 (3/18 - 3/23)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2-D237-4F88-B64D-6CA6C7049B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65-D237-4F88-B64D-6CA6C7049B5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63-D237-4F88-B64D-6CA6C7049B5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66-D237-4F88-B64D-6CA6C7049B5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64-D237-4F88-B64D-6CA6C7049B56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67-D237-4F88-B64D-6CA6C7049B5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37-4F88-B64D-6CA6C7049B5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'8WK'!$B$9:$I$9</c15:sqref>
                  </c15:fullRef>
                </c:ext>
              </c:extLst>
              <c:f>'8WK'!$C$9:$I$9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5</c:v>
                </c:pt>
                <c:pt idx="5">
                  <c:v>2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2713-4295-A3B5-D54B5B5D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5-D237-4F88-B64D-6CA6C7049B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713-4295-A3B5-D54B5B5D794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7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713-4295-A3B5-D54B5B5D794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9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713-4295-A3B5-D54B5B5D794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B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713-4295-A3B5-D54B5B5D794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713-4295-A3B5-D54B5B5D79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713-4295-A3B5-D54B5B5D79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713-4295-A3B5-D54B5B5D79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713-4295-A3B5-D54B5B5D794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713-4295-A3B5-D54B5B5D794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713-4295-A3B5-D54B5B5D794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D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713-4295-A3B5-D54B5B5D794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F-D237-4F88-B64D-6CA6C7049B5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13-4295-A3B5-D54B5B5D7941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CF5-4E5D-AFC3-4539996181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CF5-4E5D-AFC3-453999618173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CF5-4E5D-AFC3-45399961817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CF5-4E5D-AFC3-45399961817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CF5-4E5D-AFC3-45399961817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CF5-4E5D-AFC3-4539996181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9-2713-4295-A3B5-D54B5B5D7941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CF5-4E5D-AFC3-4539996181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0CF5-4E5D-AFC3-4539996181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CF5-4E5D-AFC3-4539996181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CF5-4E5D-AFC3-4539996181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CF5-4E5D-AFC3-4539996181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3-0CF5-4E5D-AFC3-4539996181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A-2713-4295-A3B5-D54B5B5D794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00584942215338E-2"/>
          <c:y val="0.89393509834095275"/>
          <c:w val="0.91424464821128948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'SW12'!$A$9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9E-422E-A11D-8D7FC8265B2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9E-422E-A11D-8D7FC8265B2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9E-422E-A11D-8D7FC8265B2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9E-422E-A11D-8D7FC8265B2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9E-422E-A11D-8D7FC8265B2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9E-422E-A11D-8D7FC8265B2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9E-422E-A11D-8D7FC8265B2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'SW12'!$B$2:$I$2</c15:sqref>
                  </c15:fullRef>
                </c:ext>
              </c:extLst>
              <c:f>'SW12'!$C$2:$I$2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'SW12'!$B$9:$I$9</c15:sqref>
                  </c15:fullRef>
                </c:ext>
              </c:extLst>
              <c:f>'SW12'!$C$9:$I$9</c:f>
              <c:numCache>
                <c:formatCode>General</c:formatCode>
                <c:ptCount val="7"/>
                <c:pt idx="0">
                  <c:v>8</c:v>
                </c:pt>
                <c:pt idx="1">
                  <c:v>28</c:v>
                </c:pt>
                <c:pt idx="2">
                  <c:v>64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D9E-422E-A11D-8D7FC826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'SW12'!$A$3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D9E-422E-A11D-8D7FC8265B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'SW12'!$B$3:$I$3</c15:sqref>
                        </c15:fullRef>
                        <c15:formulaRef>
                          <c15:sqref>'SW12'!$C$3:$I$3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D9E-422E-A11D-8D7FC8265B2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'SW12'!$B$4:$I$4</c15:sqref>
                        </c15:fullRef>
                        <c15:formulaRef>
                          <c15:sqref>'SW12'!$C$4:$I$4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D9E-422E-A11D-8D7FC8265B2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'SW12'!$B$5:$I$5</c15:sqref>
                        </c15:fullRef>
                        <c15:formulaRef>
                          <c15:sqref>'SW12'!$C$5:$I$5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20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D9E-422E-A11D-8D7FC8265B2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'SW12'!$B$6:$I$6</c15:sqref>
                        </c15:fullRef>
                        <c15:formulaRef>
                          <c15:sqref>'SW12'!$C$6:$I$6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12</c:v>
                      </c:pt>
                      <c:pt idx="2">
                        <c:v>28</c:v>
                      </c:pt>
                      <c:pt idx="3">
                        <c:v>8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D9E-422E-A11D-8D7FC8265B2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'SW12'!$B$7:$I$7</c15:sqref>
                        </c15:fullRef>
                        <c15:formulaRef>
                          <c15:sqref>'SW12'!$C$7:$I$7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28</c:v>
                      </c:pt>
                      <c:pt idx="2">
                        <c:v>44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D9E-422E-A11D-8D7FC8265B2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'SW12'!$A$8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D9E-422E-A11D-8D7FC8265B2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D9E-422E-A11D-8D7FC8265B2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D9E-422E-A11D-8D7FC8265B2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D9E-422E-A11D-8D7FC8265B2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D9E-422E-A11D-8D7FC8265B2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D9E-422E-A11D-8D7FC8265B2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D9E-422E-A11D-8D7FC8265B2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'SW12'!$B$2:$I$2</c15:sqref>
                        </c15:fullRef>
                        <c15:formulaRef>
                          <c15:sqref>'SW12'!$C$2:$I$2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'SW12'!$B$8:$I$8</c15:sqref>
                        </c15:fullRef>
                        <c15:formulaRef>
                          <c15:sqref>'SW12'!$C$8:$I$8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32</c:v>
                      </c:pt>
                      <c:pt idx="3">
                        <c:v>3</c:v>
                      </c:pt>
                      <c:pt idx="4">
                        <c:v>6</c:v>
                      </c:pt>
                      <c:pt idx="5">
                        <c:v>5</c:v>
                      </c:pt>
                      <c:pt idx="6">
                        <c:v>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D9E-422E-A11D-8D7FC8265B2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'SW12'!$L$2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'SW12'!$L$3:$L$9</c:f>
              <c:numCache>
                <c:formatCode>0%</c:formatCode>
                <c:ptCount val="7"/>
                <c:pt idx="0">
                  <c:v>0</c:v>
                </c:pt>
                <c:pt idx="1">
                  <c:v>0.1728395061728395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0.109375</c:v>
                </c:pt>
                <c:pt idx="6">
                  <c:v>4.2328042328042326E-2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4-4F1C-B594-E112DD67B5D1}"/>
            </c:ext>
          </c:extLst>
        </c:ser>
        <c:ser>
          <c:idx val="2"/>
          <c:order val="1"/>
          <c:tx>
            <c:strRef>
              <c:f>'SW12'!$M$2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'SW12'!$M$3:$M$9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0.13580246913580246</c:v>
                </c:pt>
                <c:pt idx="2">
                  <c:v>2.1276595744680851E-2</c:v>
                </c:pt>
                <c:pt idx="3">
                  <c:v>0.10084033613445378</c:v>
                </c:pt>
                <c:pt idx="4">
                  <c:v>0.17721518987341772</c:v>
                </c:pt>
                <c:pt idx="5">
                  <c:v>0.1015625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4-4F1C-B594-E112DD67B5D1}"/>
            </c:ext>
          </c:extLst>
        </c:ser>
        <c:ser>
          <c:idx val="3"/>
          <c:order val="2"/>
          <c:tx>
            <c:strRef>
              <c:f>'SW12'!$N$2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'SW12'!$N$3:$N$9</c:f>
              <c:numCache>
                <c:formatCode>0%</c:formatCode>
                <c:ptCount val="7"/>
                <c:pt idx="0">
                  <c:v>0.35772357723577236</c:v>
                </c:pt>
                <c:pt idx="1">
                  <c:v>0.22222222222222221</c:v>
                </c:pt>
                <c:pt idx="2">
                  <c:v>0.42553191489361702</c:v>
                </c:pt>
                <c:pt idx="3">
                  <c:v>0.23529411764705882</c:v>
                </c:pt>
                <c:pt idx="4">
                  <c:v>0.27848101265822783</c:v>
                </c:pt>
                <c:pt idx="5">
                  <c:v>0.25</c:v>
                </c:pt>
                <c:pt idx="6">
                  <c:v>0.33862433862433861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4-4F1C-B594-E112DD67B5D1}"/>
            </c:ext>
          </c:extLst>
        </c:ser>
        <c:ser>
          <c:idx val="4"/>
          <c:order val="3"/>
          <c:tx>
            <c:strRef>
              <c:f>'SW12'!$O$2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'SW12'!$O$3:$O$9</c:f>
              <c:numCache>
                <c:formatCode>0%</c:formatCode>
                <c:ptCount val="7"/>
                <c:pt idx="0">
                  <c:v>9.7560975609756101E-2</c:v>
                </c:pt>
                <c:pt idx="1">
                  <c:v>3.7037037037037035E-2</c:v>
                </c:pt>
                <c:pt idx="2">
                  <c:v>2.1276595744680851E-2</c:v>
                </c:pt>
                <c:pt idx="3">
                  <c:v>6.7226890756302518E-2</c:v>
                </c:pt>
                <c:pt idx="4">
                  <c:v>4.4303797468354431E-2</c:v>
                </c:pt>
                <c:pt idx="5">
                  <c:v>2.34375E-2</c:v>
                </c:pt>
                <c:pt idx="6">
                  <c:v>2.1164021164021163E-2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4-4F1C-B594-E112DD67B5D1}"/>
            </c:ext>
          </c:extLst>
        </c:ser>
        <c:ser>
          <c:idx val="5"/>
          <c:order val="4"/>
          <c:tx>
            <c:strRef>
              <c:f>'SW12'!$P$2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'SW12'!$P$3:$P$9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1.2345679012345678E-2</c:v>
                </c:pt>
                <c:pt idx="2">
                  <c:v>4.2553191489361701E-2</c:v>
                </c:pt>
                <c:pt idx="3">
                  <c:v>1.680672268907563E-2</c:v>
                </c:pt>
                <c:pt idx="4">
                  <c:v>1.2658227848101266E-2</c:v>
                </c:pt>
                <c:pt idx="5">
                  <c:v>4.6875E-2</c:v>
                </c:pt>
                <c:pt idx="6">
                  <c:v>2.6455026455026454E-2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4-4F1C-B594-E112DD67B5D1}"/>
            </c:ext>
          </c:extLst>
        </c:ser>
        <c:ser>
          <c:idx val="6"/>
          <c:order val="5"/>
          <c:tx>
            <c:strRef>
              <c:f>'SW12'!$Q$2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'SW12'!$A$3:$A$9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'SW12'!$Q$3:$Q$9</c:f>
              <c:numCache>
                <c:formatCode>0%</c:formatCode>
                <c:ptCount val="7"/>
                <c:pt idx="0">
                  <c:v>8.130081300813009E-3</c:v>
                </c:pt>
                <c:pt idx="1">
                  <c:v>0</c:v>
                </c:pt>
                <c:pt idx="2">
                  <c:v>0</c:v>
                </c:pt>
                <c:pt idx="3">
                  <c:v>2.5210084033613446E-2</c:v>
                </c:pt>
                <c:pt idx="4">
                  <c:v>6.3291139240506328E-3</c:v>
                </c:pt>
                <c:pt idx="5">
                  <c:v>3.90625E-2</c:v>
                </c:pt>
                <c:pt idx="6">
                  <c:v>1.0582010582010581E-2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34-4F1C-B594-E112DD67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'SW12'!$A$11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AF-4717-ADC8-03BAFD80ED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AF-4717-ADC8-03BAFD80ED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AF-4717-ADC8-03BAFD80ED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AF-4717-ADC8-03BAFD80ED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AF-4717-ADC8-03BAFD80ED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BAF-4717-ADC8-03BAFD80ED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BAF-4717-ADC8-03BAFD80ED6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F-4717-ADC8-03BAFD80ED6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F-4717-ADC8-03BAFD80ED6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AF-4717-ADC8-03BAFD80ED6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AF-4717-ADC8-03BAFD80ED6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AF-4717-ADC8-03BAFD80ED6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AF-4717-ADC8-03BAFD80ED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'SW12'!$C$10:$I$10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'SW12'!$C$11:$I$11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19</c:v>
                </c:pt>
                <c:pt idx="5">
                  <c:v>12</c:v>
                </c:pt>
                <c:pt idx="6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AF-4717-ADC8-03BAFD80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7"/>
          <c:order val="7"/>
          <c:tx>
            <c:strRef>
              <c:f>'8WK'!$A$10</c:f>
              <c:strCache>
                <c:ptCount val="1"/>
                <c:pt idx="0">
                  <c:v>WEEK 11 (3/25 - 3/31)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'8WK'!$B$10:$I$10</c15:sqref>
                  </c15:fullRef>
                </c:ext>
              </c:extLst>
              <c:f>'8WK'!$C$10:$I$10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9</c:v>
                </c:pt>
                <c:pt idx="5">
                  <c:v>12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7E7A-4A3E-BEC0-FC177143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BA7-4218-9A73-F41FC5B786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BA7-4218-9A73-F41FC5B7862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BA7-4218-9A73-F41FC5B7862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BA7-4218-9A73-F41FC5B7862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BA7-4218-9A73-F41FC5B7862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BA7-4218-9A73-F41FC5B7862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BA7-4218-9A73-F41FC5B7862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BA7-4218-9A73-F41FC5B7862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BA7-4218-9A73-F41FC5B7862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BA7-4218-9A73-F41FC5B7862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BA7-4218-9A73-F41FC5B7862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BA7-4218-9A73-F41FC5B7862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BA7-4218-9A73-F41FC5B7862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BA7-4218-9A73-F41FC5B7862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BA7-4218-9A73-F41FC5B78629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7E7A-4A3E-BEC0-FC177143EE4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2381293676321876"/>
          <c:h val="0.106064771564571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12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8"/>
          <c:order val="8"/>
          <c:tx>
            <c:strRef>
              <c:f>'8WK'!$A$11</c:f>
              <c:strCache>
                <c:ptCount val="1"/>
                <c:pt idx="0">
                  <c:v>WEEK 12 (4/01 - 4/07)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B-E66D-42B3-AF87-63E610A1E11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6D-E66D-42B3-AF87-63E610A1E11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E66D-42B3-AF87-63E610A1E11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E66D-42B3-AF87-63E610A1E11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E66D-42B3-AF87-63E610A1E11E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E66D-42B3-AF87-63E610A1E11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77-E66D-42B3-AF87-63E610A1E11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'8WK'!$B$11:$I$11</c15:sqref>
                  </c15:fullRef>
                </c:ext>
              </c:extLst>
              <c:f>'8WK'!$C$11:$I$11</c:f>
              <c:numCache>
                <c:formatCode>General</c:formatCode>
                <c:ptCount val="7"/>
                <c:pt idx="0">
                  <c:v>36</c:v>
                </c:pt>
                <c:pt idx="1">
                  <c:v>105</c:v>
                </c:pt>
                <c:pt idx="2">
                  <c:v>250</c:v>
                </c:pt>
                <c:pt idx="3">
                  <c:v>38</c:v>
                </c:pt>
                <c:pt idx="4">
                  <c:v>12</c:v>
                </c:pt>
                <c:pt idx="5">
                  <c:v>19</c:v>
                </c:pt>
                <c:pt idx="6">
                  <c:v>434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76-E66D-42B3-AF87-63E610A1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66D-42B3-AF87-63E610A1E1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66D-42B3-AF87-63E610A1E11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66D-42B3-AF87-63E610A1E11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66D-42B3-AF87-63E610A1E11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66D-42B3-AF87-63E610A1E11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66D-42B3-AF87-63E610A1E11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B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C-E66D-42B3-AF87-63E610A1E11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E66D-42B3-AF87-63E610A1E11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66D-42B3-AF87-63E610A1E11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E66D-42B3-AF87-63E610A1E11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E66D-42B3-AF87-63E610A1E11E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E66D-42B3-AF87-63E610A1E11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E66D-42B3-AF87-63E610A1E11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E66D-42B3-AF87-63E610A1E11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8-E66D-42B3-AF87-63E610A1E11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9-E66D-42B3-AF87-63E610A1E11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25114950858942E-2"/>
          <c:y val="0.89393509834095275"/>
          <c:w val="0.933797867100946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7C-4D3B-9A19-D308097D63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7C-4D3B-9A19-D308097D63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7C-4D3B-9A19-D308097D63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57C-4D3B-9A19-D308097D63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57C-4D3B-9A19-D308097D63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57C-4D3B-9A19-D308097D63D3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7C-4D3B-9A19-D308097D63D3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7C-4D3B-9A19-D308097D63D3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7C-4D3B-9A19-D308097D63D3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7C-4D3B-9A19-D308097D63D3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7C-4D3B-9A19-D308097D63D3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7C-4D3B-9A19-D308097D63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'SW4'!$C$11:$H$11</c:f>
              <c:numCache>
                <c:formatCode>General</c:formatCode>
                <c:ptCount val="6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7C-4D3B-9A19-D308097D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'SW4'!$A$3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8A-46C5-A75D-F4F289DA39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8A-46C5-A75D-F4F289DA39B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8A-46C5-A75D-F4F289DA39B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8A-46C5-A75D-F4F289DA39B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8A-46C5-A75D-F4F289DA39B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8A-46C5-A75D-F4F289DA39B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'SW4'!$B$3:$I$3</c15:sqref>
                  </c15:fullRef>
                </c:ext>
              </c:extLst>
              <c:f>'SW4'!$C$3:$I$3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8A-46C5-A75D-F4F289DA39BA}"/>
            </c:ext>
          </c:extLst>
        </c:ser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78A-46C5-A75D-F4F289DA39BA}"/>
            </c:ext>
          </c:extLst>
        </c:ser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78A-46C5-A75D-F4F289DA39BA}"/>
            </c:ext>
          </c:extLst>
        </c:ser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378A-46C5-A75D-F4F289DA39BA}"/>
            </c:ext>
          </c:extLst>
        </c:ser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378A-46C5-A75D-F4F289DA39BA}"/>
            </c:ext>
          </c:extLst>
        </c:ser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378A-46C5-A75D-F4F289DA39BA}"/>
            </c:ext>
          </c:extLst>
        </c:ser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378A-46C5-A75D-F4F289DA3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378A-46C5-A75D-F4F289DA3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378A-46C5-A75D-F4F289DA3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378A-46C5-A75D-F4F289DA39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378A-46C5-A75D-F4F289DA39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378A-46C5-A75D-F4F289DA39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378A-46C5-A75D-F4F289DA39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378A-46C5-A75D-F4F289DA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'SW4'!$A$4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F0-4EE8-97C8-785E420F29E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F0-4EE8-97C8-785E420F29E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F0-4EE8-97C8-785E420F29E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F0-4EE8-97C8-785E420F29E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F0-4EE8-97C8-785E420F29E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F0-4EE8-97C8-785E420F29E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F0-4EE8-97C8-785E420F29E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'SW4'!$B$4:$I$4</c15:sqref>
                  </c15:fullRef>
                </c:ext>
              </c:extLst>
              <c:f>'SW4'!$C$4:$I$4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CF0-4EE8-97C8-785E420F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F0-4EE8-97C8-785E420F29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F0-4EE8-97C8-785E420F29E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F0-4EE8-97C8-785E420F29E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F0-4EE8-97C8-785E420F29E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F0-4EE8-97C8-785E420F29E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F0-4EE8-97C8-785E420F29E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F0-4EE8-97C8-785E420F29E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F0-4EE8-97C8-785E420F29E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F0-4EE8-97C8-785E420F29E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F0-4EE8-97C8-785E420F29E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F0-4EE8-97C8-785E420F29E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F0-4EE8-97C8-785E420F29E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F0-4EE8-97C8-785E420F29E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F0-4EE8-97C8-785E420F29E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'SW4'!$A$5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5A-4429-AF1C-8D021E34BE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5A-4429-AF1C-8D021E34BE8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5A-4429-AF1C-8D021E34BE8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5A-4429-AF1C-8D021E34BE8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5A-4429-AF1C-8D021E34BE8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5A-4429-AF1C-8D021E34BE8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5A-4429-AF1C-8D021E34BE8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'SW4'!$B$5:$I$5</c15:sqref>
                  </c15:fullRef>
                </c:ext>
              </c:extLst>
              <c:f>'SW4'!$C$5:$I$5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5A-4429-AF1C-8D021E34B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5A-4429-AF1C-8D021E34BE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5A-4429-AF1C-8D021E34BE8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5A-4429-AF1C-8D021E34BE8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5A-4429-AF1C-8D021E34BE8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05A-4429-AF1C-8D021E34BE8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05A-4429-AF1C-8D021E34BE8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05A-4429-AF1C-8D021E34BE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05A-4429-AF1C-8D021E34BE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05A-4429-AF1C-8D021E34BE8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05A-4429-AF1C-8D021E34BE8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05A-4429-AF1C-8D021E34BE8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05A-4429-AF1C-8D021E34BE8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05A-4429-AF1C-8D021E34BE8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05A-4429-AF1C-8D021E34BE8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'SW4'!$A$6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1A-4B3F-BE57-211C254393D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1A-4B3F-BE57-211C254393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1A-4B3F-BE57-211C254393D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1A-4B3F-BE57-211C254393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1A-4B3F-BE57-211C254393D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1A-4B3F-BE57-211C254393D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1A-4B3F-BE57-211C254393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'SW4'!$B$6:$I$6</c15:sqref>
                  </c15:fullRef>
                </c:ext>
              </c:extLst>
              <c:f>'SW4'!$C$6:$I$6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31A-4B3F-BE57-211C254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31A-4B3F-BE57-211C254393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31A-4B3F-BE57-211C254393D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31A-4B3F-BE57-211C254393D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31A-4B3F-BE57-211C254393D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31A-4B3F-BE57-211C254393D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31A-4B3F-BE57-211C254393D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31A-4B3F-BE57-211C254393D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31A-4B3F-BE57-211C254393D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31A-4B3F-BE57-211C254393D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31A-4B3F-BE57-211C254393D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31A-4B3F-BE57-211C254393D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31A-4B3F-BE57-211C254393D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31A-4B3F-BE57-211C254393D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31A-4B3F-BE57-211C254393D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</a:t>
            </a:r>
            <a:r>
              <a:rPr lang="en-US" baseline="0"/>
              <a:t> 04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'8WK'!$A$3</c:f>
              <c:strCache>
                <c:ptCount val="1"/>
                <c:pt idx="0">
                  <c:v>WEEK 04 (2/05 - 2/11)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15-4E9F-9BAB-66C5BA5596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15-4E9F-9BAB-66C5BA5596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15-4E9F-9BAB-66C5BA5596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15-4E9F-9BAB-66C5BA5596A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15-4E9F-9BAB-66C5BA5596A6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15-4E9F-9BAB-66C5BA5596A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15-4E9F-9BAB-66C5BA5596A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'8WK'!$B$3:$I$3</c15:sqref>
                  </c15:fullRef>
                </c:ext>
              </c:extLst>
              <c:f>'8WK'!$C$3:$I$3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1</c:v>
                </c:pt>
                <c:pt idx="5">
                  <c:v>0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5-4E9F-9BAB-66C5BA55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F15-4E9F-9BAB-66C5BA5596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F15-4E9F-9BAB-66C5BA5596A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F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1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3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5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F15-4E9F-9BAB-66C5BA5596A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C-2F15-4E9F-9BAB-66C5BA5596A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E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0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F15-4E9F-9BAB-66C5BA5596A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B-2F15-4E9F-9BAB-66C5BA5596A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D-2F15-4E9F-9BAB-66C5BA5596A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F-2F15-4E9F-9BAB-66C5BA5596A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1-2F15-4E9F-9BAB-66C5BA5596A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2F15-4E9F-9BAB-66C5BA5596A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2F15-4E9F-9BAB-66C5BA5596A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2F15-4E9F-9BAB-66C5BA5596A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F15-4E9F-9BAB-66C5BA5596A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4A-2F15-4E9F-9BAB-66C5BA5596A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59-2F15-4E9F-9BAB-66C5BA5596A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8-2F15-4E9F-9BAB-66C5BA5596A6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2034-437E-8476-94C37C69CFEB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2034-437E-8476-94C37C69CFE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7127986120379031"/>
          <c:w val="0.98216688166804156"/>
          <c:h val="0.1016949152542372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'SW4'!$A$7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9F-4103-8CC9-92342D7CB0D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9F-4103-8CC9-92342D7CB0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9F-4103-8CC9-92342D7CB0D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9F-4103-8CC9-92342D7CB0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9F-4103-8CC9-92342D7CB0D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9F-4103-8CC9-92342D7CB0D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9F-4103-8CC9-92342D7CB0D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'SW4'!$B$7:$I$7</c15:sqref>
                  </c15:fullRef>
                </c:ext>
              </c:extLst>
              <c:f>'SW4'!$C$7:$I$7</c:f>
              <c:numCache>
                <c:formatCode>General</c:formatCode>
                <c:ptCount val="7"/>
                <c:pt idx="0">
                  <c:v>23</c:v>
                </c:pt>
                <c:pt idx="1">
                  <c:v>10</c:v>
                </c:pt>
                <c:pt idx="2">
                  <c:v>24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AC9F-4103-8CC9-92342D7CB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C9F-4103-8CC9-92342D7CB0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C9F-4103-8CC9-92342D7CB0D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C9F-4103-8CC9-92342D7CB0D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C9F-4103-8CC9-92342D7CB0D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C9F-4103-8CC9-92342D7CB0D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C9F-4103-8CC9-92342D7CB0D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C9F-4103-8CC9-92342D7CB0D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C9F-4103-8CC9-92342D7CB0D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C9F-4103-8CC9-92342D7CB0D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C9F-4103-8CC9-92342D7CB0D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C9F-4103-8CC9-92342D7CB0D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C9F-4103-8CC9-92342D7CB0D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C9F-4103-8CC9-92342D7CB0D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C9F-4103-8CC9-92342D7CB0D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'SW4'!$A$8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99-42C6-94D0-DE0F19E9DB2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99-42C6-94D0-DE0F19E9DB2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99-42C6-94D0-DE0F19E9DB2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99-42C6-94D0-DE0F19E9DB2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99-42C6-94D0-DE0F19E9DB2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99-42C6-94D0-DE0F19E9DB2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99-42C6-94D0-DE0F19E9DB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'SW4'!$B$8:$I$8</c15:sqref>
                  </c15:fullRef>
                </c:ext>
              </c:extLst>
              <c:f>'SW4'!$C$8:$I$8</c:f>
              <c:numCache>
                <c:formatCode>General</c:formatCode>
                <c:ptCount val="7"/>
                <c:pt idx="0">
                  <c:v>27</c:v>
                </c:pt>
                <c:pt idx="1">
                  <c:v>7</c:v>
                </c:pt>
                <c:pt idx="2">
                  <c:v>36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F99-42C6-94D0-DE0F19E9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F99-42C6-94D0-DE0F19E9DB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F99-42C6-94D0-DE0F19E9DB2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F99-42C6-94D0-DE0F19E9DB2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F99-42C6-94D0-DE0F19E9DB2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F99-42C6-94D0-DE0F19E9DB2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F99-42C6-94D0-DE0F19E9DB2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F99-42C6-94D0-DE0F19E9DB2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F99-42C6-94D0-DE0F19E9DB2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F99-42C6-94D0-DE0F19E9DB2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F99-42C6-94D0-DE0F19E9DB2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F99-42C6-94D0-DE0F19E9DB2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F99-42C6-94D0-DE0F19E9DB2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F99-42C6-94D0-DE0F19E9DB2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'SW4'!$B$9:$I$9</c15:sqref>
                        </c15:fullRef>
                        <c15:formulaRef>
                          <c15:sqref>'SW4'!$C$9:$I$9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F99-42C6-94D0-DE0F19E9DB2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'SW4'!$A$9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7B-4D8B-A71B-FAD025DC42D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7B-4D8B-A71B-FAD025DC42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7B-4D8B-A71B-FAD025DC42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7B-4D8B-A71B-FAD025DC42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7B-4D8B-A71B-FAD025DC42D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07B-4D8B-A71B-FAD025DC42D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07B-4D8B-A71B-FAD025DC42D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'SW4'!$B$2:$I$2</c15:sqref>
                  </c15:fullRef>
                </c:ext>
              </c:extLst>
              <c:f>'SW4'!$C$2:$I$2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'SW4'!$B$9:$I$9</c15:sqref>
                  </c15:fullRef>
                </c:ext>
              </c:extLst>
              <c:f>'SW4'!$C$9:$I$9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07B-4D8B-A71B-FAD025DC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'SW4'!$A$3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07B-4D8B-A71B-FAD025DC42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'SW4'!$B$3:$I$3</c15:sqref>
                        </c15:fullRef>
                        <c15:formulaRef>
                          <c15:sqref>'SW4'!$C$3:$I$3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07B-4D8B-A71B-FAD025DC42D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'SW4'!$B$4:$I$4</c15:sqref>
                        </c15:fullRef>
                        <c15:formulaRef>
                          <c15:sqref>'SW4'!$C$4:$I$4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07B-4D8B-A71B-FAD025DC42D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'SW4'!$B$5:$I$5</c15:sqref>
                        </c15:fullRef>
                        <c15:formulaRef>
                          <c15:sqref>'SW4'!$C$5:$I$5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07B-4D8B-A71B-FAD025DC42D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'SW4'!$B$6:$I$6</c15:sqref>
                        </c15:fullRef>
                        <c15:formulaRef>
                          <c15:sqref>'SW4'!$C$6:$I$6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07B-4D8B-A71B-FAD025DC42D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'SW4'!$B$7:$I$7</c15:sqref>
                        </c15:fullRef>
                        <c15:formulaRef>
                          <c15:sqref>'SW4'!$C$7:$I$7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23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07B-4D8B-A71B-FAD025DC42D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'SW4'!$A$8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07B-4D8B-A71B-FAD025DC42D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07B-4D8B-A71B-FAD025DC42D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07B-4D8B-A71B-FAD025DC42D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07B-4D8B-A71B-FAD025DC42D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07B-4D8B-A71B-FAD025DC42D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07B-4D8B-A71B-FAD025DC42D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07B-4D8B-A71B-FAD025DC42D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'SW4'!$B$2:$I$2</c15:sqref>
                        </c15:fullRef>
                        <c15:formulaRef>
                          <c15:sqref>'SW4'!$C$2:$I$2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'SW4'!$B$8:$I$8</c15:sqref>
                        </c15:fullRef>
                        <c15:formulaRef>
                          <c15:sqref>'SW4'!$C$8:$I$8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7</c:v>
                      </c:pt>
                      <c:pt idx="2">
                        <c:v>36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07B-4D8B-A71B-FAD025DC42D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'SW4'!$L$2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'SW4'!$L$3:$L$9</c:f>
              <c:numCache>
                <c:formatCode>0%</c:formatCode>
                <c:ptCount val="7"/>
                <c:pt idx="0">
                  <c:v>4.6511627906976744E-2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0.15340909090909091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5-4A95-9561-0A17E94F46B9}"/>
            </c:ext>
          </c:extLst>
        </c:ser>
        <c:ser>
          <c:idx val="2"/>
          <c:order val="1"/>
          <c:tx>
            <c:strRef>
              <c:f>'SW4'!$M$2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'SW4'!$M$3:$M$9</c:f>
              <c:numCache>
                <c:formatCode>0%</c:formatCode>
                <c:ptCount val="7"/>
                <c:pt idx="0">
                  <c:v>0</c:v>
                </c:pt>
                <c:pt idx="1">
                  <c:v>5.5555555555555552E-2</c:v>
                </c:pt>
                <c:pt idx="2">
                  <c:v>5.2631578947368418E-2</c:v>
                </c:pt>
                <c:pt idx="3">
                  <c:v>0</c:v>
                </c:pt>
                <c:pt idx="4">
                  <c:v>8.6956521739130432E-2</c:v>
                </c:pt>
                <c:pt idx="5">
                  <c:v>3.9772727272727272E-2</c:v>
                </c:pt>
                <c:pt idx="6">
                  <c:v>1.8867924528301886E-2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5-4A95-9561-0A17E94F46B9}"/>
            </c:ext>
          </c:extLst>
        </c:ser>
        <c:ser>
          <c:idx val="3"/>
          <c:order val="2"/>
          <c:tx>
            <c:strRef>
              <c:f>'SW4'!$N$2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'SW4'!$N$3:$N$9</c:f>
              <c:numCache>
                <c:formatCode>0%</c:formatCode>
                <c:ptCount val="7"/>
                <c:pt idx="0">
                  <c:v>0.44186046511627908</c:v>
                </c:pt>
                <c:pt idx="1">
                  <c:v>0.30555555555555558</c:v>
                </c:pt>
                <c:pt idx="2">
                  <c:v>0.52631578947368418</c:v>
                </c:pt>
                <c:pt idx="3">
                  <c:v>0.12</c:v>
                </c:pt>
                <c:pt idx="4">
                  <c:v>0.20869565217391303</c:v>
                </c:pt>
                <c:pt idx="5">
                  <c:v>0.20454545454545456</c:v>
                </c:pt>
                <c:pt idx="6">
                  <c:v>0.33962264150943394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5-4A95-9561-0A17E94F46B9}"/>
            </c:ext>
          </c:extLst>
        </c:ser>
        <c:ser>
          <c:idx val="4"/>
          <c:order val="3"/>
          <c:tx>
            <c:strRef>
              <c:f>'SW4'!$O$2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'SW4'!$O$3:$O$9</c:f>
              <c:numCache>
                <c:formatCode>0%</c:formatCode>
                <c:ptCount val="7"/>
                <c:pt idx="0">
                  <c:v>9.3023255813953487E-2</c:v>
                </c:pt>
                <c:pt idx="1">
                  <c:v>0.1388888888888889</c:v>
                </c:pt>
                <c:pt idx="2">
                  <c:v>0.18421052631578946</c:v>
                </c:pt>
                <c:pt idx="3">
                  <c:v>0</c:v>
                </c:pt>
                <c:pt idx="4">
                  <c:v>6.9565217391304349E-2</c:v>
                </c:pt>
                <c:pt idx="5">
                  <c:v>0.13068181818181818</c:v>
                </c:pt>
                <c:pt idx="6">
                  <c:v>5.6603773584905662E-2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5-4A95-9561-0A17E94F46B9}"/>
            </c:ext>
          </c:extLst>
        </c:ser>
        <c:ser>
          <c:idx val="5"/>
          <c:order val="4"/>
          <c:tx>
            <c:strRef>
              <c:f>'SW4'!$P$2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65-4A95-9561-0A17E94F46B9}"/>
            </c:ext>
          </c:extLst>
        </c:ser>
        <c:ser>
          <c:idx val="6"/>
          <c:order val="5"/>
          <c:tx>
            <c:strRef>
              <c:f>'SW4'!$Q$2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'SW4'!$Q$3:$Q$9</c:f>
              <c:numCache>
                <c:formatCode>0%</c:formatCode>
                <c:ptCount val="7"/>
                <c:pt idx="0">
                  <c:v>2.3255813953488372E-2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65-4A95-9561-0A17E94F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'SW4'!$A$11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6-4A17-A57D-502608AEA0C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6-4A17-A57D-502608AEA0C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6-4A17-A57D-502608AEA0C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6-4A17-A57D-502608AEA0C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6-4A17-A57D-502608AEA0C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6-4A17-A57D-502608AEA0C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6-4A17-A57D-502608AEA0C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6-4A17-A57D-502608AEA0C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6-4A17-A57D-502608AEA0C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36-4A17-A57D-502608AEA0C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6-4A17-A57D-502608AEA0C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6-4A17-A57D-502608AEA0C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36-4A17-A57D-502608AEA0C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'SW4'!$C$10:$I$10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'SW4'!$C$11:$I$11</c:f>
              <c:numCache>
                <c:formatCode>General</c:formatCode>
                <c:ptCount val="7"/>
                <c:pt idx="0">
                  <c:v>62</c:v>
                </c:pt>
                <c:pt idx="1">
                  <c:v>22</c:v>
                </c:pt>
                <c:pt idx="2">
                  <c:v>131</c:v>
                </c:pt>
                <c:pt idx="3">
                  <c:v>50</c:v>
                </c:pt>
                <c:pt idx="4">
                  <c:v>0</c:v>
                </c:pt>
                <c:pt idx="5">
                  <c:v>1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36-4A17-A57D-502608AE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'SW4'!$B$2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'SW4'!$B$3:$B$9</c:f>
              <c:numCache>
                <c:formatCode>General</c:formatCode>
                <c:ptCount val="7"/>
                <c:pt idx="0">
                  <c:v>43</c:v>
                </c:pt>
                <c:pt idx="1">
                  <c:v>36</c:v>
                </c:pt>
                <c:pt idx="2">
                  <c:v>38</c:v>
                </c:pt>
                <c:pt idx="3">
                  <c:v>25</c:v>
                </c:pt>
                <c:pt idx="4">
                  <c:v>115</c:v>
                </c:pt>
                <c:pt idx="5">
                  <c:v>176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B-4E9F-B89A-BA5BDBEA57CF}"/>
            </c:ext>
          </c:extLst>
        </c:ser>
        <c:ser>
          <c:idx val="7"/>
          <c:order val="1"/>
          <c:tx>
            <c:strRef>
              <c:f>'SW4'!$I$2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'SW4'!$A$3:$A$9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'SW4'!$I$3:$I$9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12</c:v>
                </c:pt>
                <c:pt idx="4">
                  <c:v>50</c:v>
                </c:pt>
                <c:pt idx="5">
                  <c:v>85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B-4E9F-B89A-BA5BDBEA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'SW4'!$K$2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'SW4'!$J$3:$J$9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'SW4'!$K$3:$K$9</c:f>
              <c:numCache>
                <c:formatCode>0%</c:formatCode>
                <c:ptCount val="7"/>
                <c:pt idx="0">
                  <c:v>0.39534883720930231</c:v>
                </c:pt>
                <c:pt idx="1">
                  <c:v>0.5</c:v>
                </c:pt>
                <c:pt idx="2">
                  <c:v>0.23684210526315788</c:v>
                </c:pt>
                <c:pt idx="3">
                  <c:v>0.48</c:v>
                </c:pt>
                <c:pt idx="4">
                  <c:v>0.43478260869565216</c:v>
                </c:pt>
                <c:pt idx="5">
                  <c:v>0.48295454545454547</c:v>
                </c:pt>
                <c:pt idx="6">
                  <c:v>0.58490566037735847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0-430D-A080-9DA0CA32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57-4869-A8DF-AE593A8792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57-4869-A8DF-AE593A87925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57-4869-A8DF-AE593A87925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57-4869-A8DF-AE593A87925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57-4869-A8DF-AE593A87925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57-4869-A8DF-AE593A879256}"/>
              </c:ext>
            </c:extLst>
          </c:dPt>
          <c:dLbls>
            <c:dLbl>
              <c:idx val="0"/>
              <c:layout>
                <c:manualLayout>
                  <c:x val="8.9241490609617072E-2"/>
                  <c:y val="2.7165354330708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7-4869-A8DF-AE593A879256}"/>
                </c:ext>
              </c:extLst>
            </c:dLbl>
            <c:dLbl>
              <c:idx val="1"/>
              <c:layout>
                <c:manualLayout>
                  <c:x val="-4.5282550409449845E-3"/>
                  <c:y val="-0.1922923228346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57-4869-A8DF-AE593A879256}"/>
                </c:ext>
              </c:extLst>
            </c:dLbl>
            <c:dLbl>
              <c:idx val="2"/>
              <c:layout>
                <c:manualLayout>
                  <c:x val="-0.33644260904690854"/>
                  <c:y val="-4.5207677165354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57-4869-A8DF-AE593A879256}"/>
                </c:ext>
              </c:extLst>
            </c:dLbl>
            <c:dLbl>
              <c:idx val="3"/>
              <c:layout>
                <c:manualLayout>
                  <c:x val="-9.9790850674752775E-3"/>
                  <c:y val="-8.0782480314960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57-4869-A8DF-AE593A879256}"/>
                </c:ext>
              </c:extLst>
            </c:dLbl>
            <c:dLbl>
              <c:idx val="4"/>
              <c:layout>
                <c:manualLayout>
                  <c:x val="-9.8180890647344587E-2"/>
                  <c:y val="-7.410301837270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57-4869-A8DF-AE593A87925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57-4869-A8DF-AE593A87925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'SW5'!$C$11:$H$11</c:f>
              <c:numCache>
                <c:formatCode>General</c:formatCode>
                <c:ptCount val="6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57-4869-A8DF-AE593A87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'SW5'!$K$2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'SW5'!$K$3:$K$9</c:f>
              <c:numCache>
                <c:formatCode>0%</c:formatCode>
                <c:ptCount val="7"/>
                <c:pt idx="0">
                  <c:v>0.4375</c:v>
                </c:pt>
                <c:pt idx="1">
                  <c:v>0.33333333333333331</c:v>
                </c:pt>
                <c:pt idx="2">
                  <c:v>0.55882352941176472</c:v>
                </c:pt>
                <c:pt idx="3">
                  <c:v>0.25</c:v>
                </c:pt>
                <c:pt idx="4">
                  <c:v>0.38953488372093026</c:v>
                </c:pt>
                <c:pt idx="5">
                  <c:v>0.50289017341040465</c:v>
                </c:pt>
                <c:pt idx="6">
                  <c:v>0.80232558139534882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6-424B-8F9F-1E017A3B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'SW5'!$A$3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47-4574-B3F9-9F084926E1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47-4574-B3F9-9F084926E1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47-4574-B3F9-9F084926E10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47-4574-B3F9-9F084926E10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47-4574-B3F9-9F084926E10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247-4574-B3F9-9F084926E10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'SW5'!$B$3:$I$3</c15:sqref>
                  </c15:fullRef>
                </c:ext>
              </c:extLst>
              <c:f>'SW5'!$C$3:$I$3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47-4574-B3F9-9F084926E10D}"/>
            </c:ext>
          </c:extLst>
        </c:ser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247-4574-B3F9-9F084926E10D}"/>
            </c:ext>
          </c:extLst>
        </c:ser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247-4574-B3F9-9F084926E10D}"/>
            </c:ext>
          </c:extLst>
        </c:ser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247-4574-B3F9-9F084926E10D}"/>
            </c:ext>
          </c:extLst>
        </c:ser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D247-4574-B3F9-9F084926E10D}"/>
            </c:ext>
          </c:extLst>
        </c:ser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D247-4574-B3F9-9F084926E10D}"/>
            </c:ext>
          </c:extLst>
        </c:ser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D247-4574-B3F9-9F084926E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D247-4574-B3F9-9F084926E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D247-4574-B3F9-9F084926E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47-4574-B3F9-9F084926E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D247-4574-B3F9-9F084926E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D247-4574-B3F9-9F084926E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D247-4574-B3F9-9F084926E10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D247-4574-B3F9-9F084926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'8WK'!$A$4</c:f>
              <c:strCache>
                <c:ptCount val="1"/>
                <c:pt idx="0">
                  <c:v>WEEK 05 (2/12 - 2/18)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31-4496-A5C9-AEBB45DC546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31-4496-A5C9-AEBB45DC546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31-4496-A5C9-AEBB45DC546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31-4496-A5C9-AEBB45DC546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31-4496-A5C9-AEBB45DC5460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31-4496-A5C9-AEBB45DC546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31-4496-A5C9-AEBB45DC54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'8WK'!$B$4:$I$4</c15:sqref>
                  </c15:fullRef>
                </c:ext>
              </c:extLst>
              <c:f>'8WK'!$C$4:$I$4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2</c:v>
                </c:pt>
                <c:pt idx="5">
                  <c:v>1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31-4496-A5C9-AEBB45DC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A31-4496-A5C9-AEBB45DC54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A31-4496-A5C9-AEBB45DC546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A31-4496-A5C9-AEBB45DC546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A31-4496-A5C9-AEBB45DC546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A31-4496-A5C9-AEBB45DC54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A31-4496-A5C9-AEBB45DC54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A31-4496-A5C9-AEBB45DC54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A31-4496-A5C9-AEBB45DC546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A31-4496-A5C9-AEBB45DC546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A31-4496-A5C9-AEBB45DC546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A31-4496-A5C9-AEBB45DC546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A31-4496-A5C9-AEBB45DC546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A31-4496-A5C9-AEBB45DC546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A31-4496-A5C9-AEBB45DC5460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AE0D-434F-A1A9-704C49BCFDC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AE0D-434F-A1A9-704C49BCFDC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73325374290139389"/>
          <c:h val="0.10606477156457138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'SW5'!$A$4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F9-4957-BF0D-6D831D1B56B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F9-4957-BF0D-6D831D1B56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F9-4957-BF0D-6D831D1B56B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F9-4957-BF0D-6D831D1B56B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9F9-4957-BF0D-6D831D1B56B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9F9-4957-BF0D-6D831D1B56B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9F9-4957-BF0D-6D831D1B56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'SW5'!$B$4:$I$4</c15:sqref>
                  </c15:fullRef>
                </c:ext>
              </c:extLst>
              <c:f>'SW5'!$C$4:$I$4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F9-4957-BF0D-6D831D1B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9F9-4957-BF0D-6D831D1B56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9F9-4957-BF0D-6D831D1B56B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9F9-4957-BF0D-6D831D1B56B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9F9-4957-BF0D-6D831D1B56B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9F9-4957-BF0D-6D831D1B56B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9F9-4957-BF0D-6D831D1B56B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9F9-4957-BF0D-6D831D1B56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9F9-4957-BF0D-6D831D1B56B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9F9-4957-BF0D-6D831D1B56B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9F9-4957-BF0D-6D831D1B56B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9F9-4957-BF0D-6D831D1B56B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9F9-4957-BF0D-6D831D1B56B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9F9-4957-BF0D-6D831D1B56B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9F9-4957-BF0D-6D831D1B56B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'SW5'!$A$5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54-4E38-923B-F22EFC5E284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54-4E38-923B-F22EFC5E284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54-4E38-923B-F22EFC5E284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54-4E38-923B-F22EFC5E28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54-4E38-923B-F22EFC5E284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54-4E38-923B-F22EFC5E28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54-4E38-923B-F22EFC5E284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'SW5'!$B$5:$I$5</c15:sqref>
                  </c15:fullRef>
                </c:ext>
              </c:extLst>
              <c:f>'SW5'!$C$5:$I$5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154-4E38-923B-F22EFC5E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154-4E38-923B-F22EFC5E28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154-4E38-923B-F22EFC5E284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154-4E38-923B-F22EFC5E284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154-4E38-923B-F22EFC5E284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154-4E38-923B-F22EFC5E284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154-4E38-923B-F22EFC5E284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154-4E38-923B-F22EFC5E28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154-4E38-923B-F22EFC5E28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154-4E38-923B-F22EFC5E28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154-4E38-923B-F22EFC5E284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154-4E38-923B-F22EFC5E284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154-4E38-923B-F22EFC5E284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154-4E38-923B-F22EFC5E284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154-4E38-923B-F22EFC5E284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'SW5'!$A$6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0B-4BE9-B73F-AD41B34F0D6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0B-4BE9-B73F-AD41B34F0D6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0B-4BE9-B73F-AD41B34F0D6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0B-4BE9-B73F-AD41B34F0D6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0B-4BE9-B73F-AD41B34F0D6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0B-4BE9-B73F-AD41B34F0D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0B-4BE9-B73F-AD41B34F0D6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'SW5'!$B$6:$I$6</c15:sqref>
                  </c15:fullRef>
                </c:ext>
              </c:extLst>
              <c:f>'SW5'!$C$6:$I$6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00B-4BE9-B73F-AD41B34F0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00B-4BE9-B73F-AD41B34F0D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00B-4BE9-B73F-AD41B34F0D6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00B-4BE9-B73F-AD41B34F0D6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00B-4BE9-B73F-AD41B34F0D6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00B-4BE9-B73F-AD41B34F0D6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00B-4BE9-B73F-AD41B34F0D6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00B-4BE9-B73F-AD41B34F0D6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00B-4BE9-B73F-AD41B34F0D6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00B-4BE9-B73F-AD41B34F0D6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00B-4BE9-B73F-AD41B34F0D6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00B-4BE9-B73F-AD41B34F0D6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00B-4BE9-B73F-AD41B34F0D6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00B-4BE9-B73F-AD41B34F0D6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00B-4BE9-B73F-AD41B34F0D6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'SW5'!$A$7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BE-41B1-9901-50BE231F1B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BE-41B1-9901-50BE231F1B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BE-41B1-9901-50BE231F1B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BE-41B1-9901-50BE231F1B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BE-41B1-9901-50BE231F1B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BE-41B1-9901-50BE231F1B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6BE-41B1-9901-50BE231F1B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'SW5'!$B$7:$I$7</c15:sqref>
                  </c15:fullRef>
                </c:ext>
              </c:extLst>
              <c:f>'SW5'!$C$7:$I$7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6BE-41B1-9901-50BE231F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6BE-41B1-9901-50BE231F1B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6BE-41B1-9901-50BE231F1B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6BE-41B1-9901-50BE231F1B1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6BE-41B1-9901-50BE231F1B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6BE-41B1-9901-50BE231F1B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6BE-41B1-9901-50BE231F1B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6BE-41B1-9901-50BE231F1B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6BE-41B1-9901-50BE231F1B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6BE-41B1-9901-50BE231F1B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6BE-41B1-9901-50BE231F1B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6BE-41B1-9901-50BE231F1B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6BE-41B1-9901-50BE231F1B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6BE-41B1-9901-50BE231F1B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6BE-41B1-9901-50BE231F1B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'SW5'!$A$8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01-4003-8677-6E47951F931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01-4003-8677-6E47951F931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01-4003-8677-6E47951F931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01-4003-8677-6E47951F931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F01-4003-8677-6E47951F931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F01-4003-8677-6E47951F931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F01-4003-8677-6E47951F93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'SW5'!$B$8:$I$8</c15:sqref>
                  </c15:fullRef>
                </c:ext>
              </c:extLst>
              <c:f>'SW5'!$C$8:$I$8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F01-4003-8677-6E47951F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F01-4003-8677-6E47951F93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F01-4003-8677-6E47951F931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F01-4003-8677-6E47951F931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F01-4003-8677-6E47951F931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F01-4003-8677-6E47951F931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F01-4003-8677-6E47951F931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5F01-4003-8677-6E47951F931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F01-4003-8677-6E47951F931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F01-4003-8677-6E47951F931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F01-4003-8677-6E47951F931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F01-4003-8677-6E47951F931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F01-4003-8677-6E47951F931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5F01-4003-8677-6E47951F931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'SW5'!$B$9:$I$9</c15:sqref>
                        </c15:fullRef>
                        <c15:formulaRef>
                          <c15:sqref>'SW5'!$C$9:$I$9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5F01-4003-8677-6E47951F931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'SW5'!$A$9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96-4A40-A695-2E5FAC3056F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96-4A40-A695-2E5FAC3056F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96-4A40-A695-2E5FAC3056F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96-4A40-A695-2E5FAC3056F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96-4A40-A695-2E5FAC3056F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F96-4A40-A695-2E5FAC3056F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F96-4A40-A695-2E5FAC3056F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'SW5'!$B$2:$I$2</c15:sqref>
                  </c15:fullRef>
                </c:ext>
              </c:extLst>
              <c:f>'SW5'!$C$2:$I$2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'SW5'!$B$9:$I$9</c15:sqref>
                  </c15:fullRef>
                </c:ext>
              </c:extLst>
              <c:f>'SW5'!$C$9:$I$9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F96-4A40-A695-2E5FAC305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'SW5'!$A$3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F96-4A40-A695-2E5FAC3056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'SW5'!$B$3:$I$3</c15:sqref>
                        </c15:fullRef>
                        <c15:formulaRef>
                          <c15:sqref>'SW5'!$C$3:$I$3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F96-4A40-A695-2E5FAC3056F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'SW5'!$B$4:$I$4</c15:sqref>
                        </c15:fullRef>
                        <c15:formulaRef>
                          <c15:sqref>'SW5'!$C$4:$I$4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F96-4A40-A695-2E5FAC3056F8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'SW5'!$B$5:$I$5</c15:sqref>
                        </c15:fullRef>
                        <c15:formulaRef>
                          <c15:sqref>'SW5'!$C$5:$I$5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F96-4A40-A695-2E5FAC3056F8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'SW5'!$B$6:$I$6</c15:sqref>
                        </c15:fullRef>
                        <c15:formulaRef>
                          <c15:sqref>'SW5'!$C$6:$I$6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F96-4A40-A695-2E5FAC3056F8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'SW5'!$B$7:$I$7</c15:sqref>
                        </c15:fullRef>
                        <c15:formulaRef>
                          <c15:sqref>'SW5'!$C$7:$I$7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F96-4A40-A695-2E5FAC3056F8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'SW5'!$A$8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F96-4A40-A695-2E5FAC3056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F96-4A40-A695-2E5FAC3056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F96-4A40-A695-2E5FAC3056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F96-4A40-A695-2E5FAC3056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F96-4A40-A695-2E5FAC3056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F96-4A40-A695-2E5FAC3056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BF96-4A40-A695-2E5FAC3056F8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'SW5'!$B$2:$I$2</c15:sqref>
                        </c15:fullRef>
                        <c15:formulaRef>
                          <c15:sqref>'SW5'!$C$2:$I$2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'SW5'!$B$8:$I$8</c15:sqref>
                        </c15:fullRef>
                        <c15:formulaRef>
                          <c15:sqref>'SW5'!$C$8:$I$8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F96-4A40-A695-2E5FAC3056F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'SW5'!$L$2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8.8235294117647065E-2</c:v>
                </c:pt>
                <c:pt idx="3">
                  <c:v>0.17708333333333334</c:v>
                </c:pt>
                <c:pt idx="4">
                  <c:v>0.31395348837209303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B-40F2-8012-FBA6389B17F7}"/>
            </c:ext>
          </c:extLst>
        </c:ser>
        <c:ser>
          <c:idx val="2"/>
          <c:order val="1"/>
          <c:tx>
            <c:strRef>
              <c:f>'SW5'!$M$2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'SW5'!$M$3:$M$9</c:f>
              <c:numCache>
                <c:formatCode>0%</c:formatCode>
                <c:ptCount val="7"/>
                <c:pt idx="0">
                  <c:v>4.1666666666666664E-2</c:v>
                </c:pt>
                <c:pt idx="1">
                  <c:v>8.3333333333333329E-2</c:v>
                </c:pt>
                <c:pt idx="2">
                  <c:v>0</c:v>
                </c:pt>
                <c:pt idx="3">
                  <c:v>9.375E-2</c:v>
                </c:pt>
                <c:pt idx="4">
                  <c:v>5.8139534883720929E-2</c:v>
                </c:pt>
                <c:pt idx="5">
                  <c:v>0.15028901734104047</c:v>
                </c:pt>
                <c:pt idx="6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B-40F2-8012-FBA6389B17F7}"/>
            </c:ext>
          </c:extLst>
        </c:ser>
        <c:ser>
          <c:idx val="3"/>
          <c:order val="2"/>
          <c:tx>
            <c:strRef>
              <c:f>'SW5'!$N$2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'SW5'!$N$3:$N$9</c:f>
              <c:numCache>
                <c:formatCode>0%</c:formatCode>
                <c:ptCount val="7"/>
                <c:pt idx="0">
                  <c:v>0.39583333333333331</c:v>
                </c:pt>
                <c:pt idx="1">
                  <c:v>0.44444444444444442</c:v>
                </c:pt>
                <c:pt idx="2">
                  <c:v>0.14705882352941177</c:v>
                </c:pt>
                <c:pt idx="3">
                  <c:v>0.125</c:v>
                </c:pt>
                <c:pt idx="4">
                  <c:v>0.13953488372093023</c:v>
                </c:pt>
                <c:pt idx="5">
                  <c:v>0.30635838150289019</c:v>
                </c:pt>
                <c:pt idx="6">
                  <c:v>0.37209302325581395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B-40F2-8012-FBA6389B17F7}"/>
            </c:ext>
          </c:extLst>
        </c:ser>
        <c:ser>
          <c:idx val="4"/>
          <c:order val="3"/>
          <c:tx>
            <c:strRef>
              <c:f>'SW5'!$O$2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'SW5'!$O$3:$O$9</c:f>
              <c:numCache>
                <c:formatCode>0%</c:formatCode>
                <c:ptCount val="7"/>
                <c:pt idx="0">
                  <c:v>0.10416666666666667</c:v>
                </c:pt>
                <c:pt idx="1">
                  <c:v>0.1111111111111111</c:v>
                </c:pt>
                <c:pt idx="2">
                  <c:v>0.20588235294117646</c:v>
                </c:pt>
                <c:pt idx="3">
                  <c:v>0.34375</c:v>
                </c:pt>
                <c:pt idx="4">
                  <c:v>9.8837209302325577E-2</c:v>
                </c:pt>
                <c:pt idx="5">
                  <c:v>0.19653179190751446</c:v>
                </c:pt>
                <c:pt idx="6">
                  <c:v>0.44186046511627908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0B-40F2-8012-FBA6389B17F7}"/>
            </c:ext>
          </c:extLst>
        </c:ser>
        <c:ser>
          <c:idx val="5"/>
          <c:order val="4"/>
          <c:tx>
            <c:strRef>
              <c:f>'SW5'!$P$2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1.0416666666666666E-2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B-40F2-8012-FBA6389B17F7}"/>
            </c:ext>
          </c:extLst>
        </c:ser>
        <c:ser>
          <c:idx val="6"/>
          <c:order val="5"/>
          <c:tx>
            <c:strRef>
              <c:f>'SW5'!$Q$2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'SW5'!$Q$3:$Q$9</c:f>
              <c:numCache>
                <c:formatCode>0%</c:formatCode>
                <c:ptCount val="7"/>
                <c:pt idx="0">
                  <c:v>2.0833333333333332E-2</c:v>
                </c:pt>
                <c:pt idx="1">
                  <c:v>2.7777777777777776E-2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0B-40F2-8012-FBA6389B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'SW5'!$A$11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0B-4877-921C-7DB49FBDD2C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0B-4877-921C-7DB49FBDD2C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0B-4877-921C-7DB49FBDD2C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0B-4877-921C-7DB49FBDD2C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0B-4877-921C-7DB49FBDD2C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0B-4877-921C-7DB49FBDD2C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0B-4877-921C-7DB49FBDD2CC}"/>
              </c:ext>
            </c:extLst>
          </c:dPt>
          <c:dLbls>
            <c:dLbl>
              <c:idx val="0"/>
              <c:layout>
                <c:manualLayout>
                  <c:x val="-0.10920067209172075"/>
                  <c:y val="0.17083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B-4877-921C-7DB49FBDD2CC}"/>
                </c:ext>
              </c:extLst>
            </c:dLbl>
            <c:dLbl>
              <c:idx val="1"/>
              <c:layout>
                <c:manualLayout>
                  <c:x val="-0.17246427041808057"/>
                  <c:y val="4.6232939632545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B-4877-921C-7DB49FBDD2CC}"/>
                </c:ext>
              </c:extLst>
            </c:dLbl>
            <c:dLbl>
              <c:idx val="2"/>
              <c:layout>
                <c:manualLayout>
                  <c:x val="-0.15397489539748954"/>
                  <c:y val="-0.104166666666666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B-4877-921C-7DB49FBDD2CC}"/>
                </c:ext>
              </c:extLst>
            </c:dLbl>
            <c:dLbl>
              <c:idx val="3"/>
              <c:layout>
                <c:manualLayout>
                  <c:x val="4.6457615392218231E-2"/>
                  <c:y val="-0.1595889107611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B-4877-921C-7DB49FBDD2CC}"/>
                </c:ext>
              </c:extLst>
            </c:dLbl>
            <c:dLbl>
              <c:idx val="4"/>
              <c:layout>
                <c:manualLayout>
                  <c:x val="2.4460448720060635E-2"/>
                  <c:y val="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B-4877-921C-7DB49FBDD2CC}"/>
                </c:ext>
              </c:extLst>
            </c:dLbl>
            <c:dLbl>
              <c:idx val="5"/>
              <c:layout>
                <c:manualLayout>
                  <c:x val="-0.10084169604322472"/>
                  <c:y val="-6.6666666666666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0B-4877-921C-7DB49FBDD2CC}"/>
                </c:ext>
              </c:extLst>
            </c:dLbl>
            <c:dLbl>
              <c:idx val="6"/>
              <c:layout>
                <c:manualLayout>
                  <c:x val="0.17411445326656341"/>
                  <c:y val="7.499999999999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0B-4877-921C-7DB49FBDD2C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'SW5'!$C$10:$I$10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'SW5'!$C$11:$I$11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0B-4877-921C-7DB49FBD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'SW5'!$B$2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'SW5'!$B$3:$B$9</c:f>
              <c:numCache>
                <c:formatCode>General</c:formatCode>
                <c:ptCount val="7"/>
                <c:pt idx="0">
                  <c:v>48</c:v>
                </c:pt>
                <c:pt idx="1">
                  <c:v>36</c:v>
                </c:pt>
                <c:pt idx="2">
                  <c:v>68</c:v>
                </c:pt>
                <c:pt idx="3">
                  <c:v>96</c:v>
                </c:pt>
                <c:pt idx="4">
                  <c:v>172</c:v>
                </c:pt>
                <c:pt idx="5">
                  <c:v>173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3-459E-B9DA-067AA52ECEF0}"/>
            </c:ext>
          </c:extLst>
        </c:ser>
        <c:ser>
          <c:idx val="7"/>
          <c:order val="1"/>
          <c:tx>
            <c:strRef>
              <c:f>'SW5'!$I$2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'SW5'!$A$3:$A$9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'SW5'!$I$3:$I$9</c:f>
              <c:numCache>
                <c:formatCode>General</c:formatCode>
                <c:ptCount val="7"/>
                <c:pt idx="0">
                  <c:v>21</c:v>
                </c:pt>
                <c:pt idx="1">
                  <c:v>12</c:v>
                </c:pt>
                <c:pt idx="2">
                  <c:v>38</c:v>
                </c:pt>
                <c:pt idx="3">
                  <c:v>24</c:v>
                </c:pt>
                <c:pt idx="4">
                  <c:v>67</c:v>
                </c:pt>
                <c:pt idx="5">
                  <c:v>87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3-459E-B9DA-067AA52EC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DF-46A6-A718-B5626122484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DF-46A6-A718-B562612248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DF-46A6-A718-B5626122484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DF-46A6-A718-B5626122484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DF-46A6-A718-B5626122484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DF-46A6-A718-B56261224847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F-46A6-A718-B56261224847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F-46A6-A718-B56261224847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F-46A6-A718-B56261224847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F-46A6-A718-B56261224847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F-46A6-A718-B56261224847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F-46A6-A718-B56261224847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'SW6'!$C$11:$H$11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DF-46A6-A718-B5626122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'8WK'!$A$5</c:f>
              <c:strCache>
                <c:ptCount val="1"/>
                <c:pt idx="0">
                  <c:v>WEEK 06 (2/19 - 2/25)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45-42AE-B045-61E526E0C72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45-42AE-B045-61E526E0C72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45-42AE-B045-61E526E0C72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45-42AE-B045-61E526E0C72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45-42AE-B045-61E526E0C72C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45-42AE-B045-61E526E0C72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45-42AE-B045-61E526E0C72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'8WK'!$B$5:$I$5</c15:sqref>
                  </c15:fullRef>
                </c:ext>
              </c:extLst>
              <c:f>'8WK'!$C$5:$I$5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1</c:v>
                </c:pt>
                <c:pt idx="5">
                  <c:v>6</c:v>
                </c:pt>
                <c:pt idx="6">
                  <c:v>199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045-42AE-B045-61E526E0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045-42AE-B045-61E526E0C7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045-42AE-B045-61E526E0C72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045-42AE-B045-61E526E0C72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045-42AE-B045-61E526E0C72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045-42AE-B045-61E526E0C7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045-42AE-B045-61E526E0C7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045-42AE-B045-61E526E0C7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045-42AE-B045-61E526E0C7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045-42AE-B045-61E526E0C72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045-42AE-B045-61E526E0C72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045-42AE-B045-61E526E0C72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045-42AE-B045-61E526E0C72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045-42AE-B045-61E526E0C72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045-42AE-B045-61E526E0C72C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96BE-4782-8987-05B9188C9AE4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96BE-4782-8987-05B9188C9AE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80640630221162912"/>
          <c:h val="0.106064771564571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'SW6'!$K$2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'SW6'!$K$3:$K$9</c:f>
              <c:numCache>
                <c:formatCode>0%</c:formatCode>
                <c:ptCount val="7"/>
                <c:pt idx="0">
                  <c:v>0.61111111111111116</c:v>
                </c:pt>
                <c:pt idx="1">
                  <c:v>0.47916666666666669</c:v>
                </c:pt>
                <c:pt idx="2">
                  <c:v>0.46341463414634149</c:v>
                </c:pt>
                <c:pt idx="3">
                  <c:v>0.49152542372881358</c:v>
                </c:pt>
                <c:pt idx="4">
                  <c:v>0.44444444444444442</c:v>
                </c:pt>
                <c:pt idx="5">
                  <c:v>0</c:v>
                </c:pt>
                <c:pt idx="6">
                  <c:v>0.3949579831932773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5-404A-A74F-673B85A8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179496247179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'SW6'!$B$2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'SW6'!$B$3:$B$9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41</c:v>
                </c:pt>
                <c:pt idx="3">
                  <c:v>59</c:v>
                </c:pt>
                <c:pt idx="4">
                  <c:v>108</c:v>
                </c:pt>
                <c:pt idx="5">
                  <c:v>0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8EE-976D-615A820E3385}"/>
            </c:ext>
          </c:extLst>
        </c:ser>
        <c:ser>
          <c:idx val="7"/>
          <c:order val="1"/>
          <c:tx>
            <c:strRef>
              <c:f>'SW6'!$I$2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'SW6'!$I$3:$I$9</c:f>
              <c:numCache>
                <c:formatCode>General</c:formatCode>
                <c:ptCount val="7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29</c:v>
                </c:pt>
                <c:pt idx="4">
                  <c:v>48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C-48EE-976D-615A820E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0.1023386287240410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'SW6'!$A$3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84-4D00-94E9-D6C7451A1C9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84-4D00-94E9-D6C7451A1C9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84-4D00-94E9-D6C7451A1C9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84-4D00-94E9-D6C7451A1C9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84-4D00-94E9-D6C7451A1C9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84-4D00-94E9-D6C7451A1C9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'SW6'!$B$3:$I$3</c15:sqref>
                  </c15:fullRef>
                </c:ext>
              </c:extLst>
              <c:f>'SW6'!$C$3:$I$3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84-4D00-94E9-D6C7451A1C94}"/>
            </c:ext>
          </c:extLst>
        </c:ser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84-4D00-94E9-D6C7451A1C94}"/>
            </c:ext>
          </c:extLst>
        </c:ser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84-4D00-94E9-D6C7451A1C94}"/>
            </c:ext>
          </c:extLst>
        </c:ser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CA84-4D00-94E9-D6C7451A1C94}"/>
            </c:ext>
          </c:extLst>
        </c:ser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CA84-4D00-94E9-D6C7451A1C94}"/>
            </c:ext>
          </c:extLst>
        </c:ser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CA84-4D00-94E9-D6C7451A1C94}"/>
            </c:ext>
          </c:extLst>
        </c:ser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CA84-4D00-94E9-D6C7451A1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CA84-4D00-94E9-D6C7451A1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CA84-4D00-94E9-D6C7451A1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CA84-4D00-94E9-D6C7451A1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CA84-4D00-94E9-D6C7451A1C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CA84-4D00-94E9-D6C7451A1C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CA84-4D00-94E9-D6C7451A1C9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CA84-4D00-94E9-D6C7451A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'SW6'!$A$4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54-4C6B-95BB-69F2BF62706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54-4C6B-95BB-69F2BF6270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54-4C6B-95BB-69F2BF62706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54-4C6B-95BB-69F2BF62706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54-4C6B-95BB-69F2BF62706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54-4C6B-95BB-69F2BF6270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54-4C6B-95BB-69F2BF62706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'SW6'!$B$4:$I$4</c15:sqref>
                  </c15:fullRef>
                </c:ext>
              </c:extLst>
              <c:f>'SW6'!$C$4:$I$4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54-4C6B-95BB-69F2BF62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54-4C6B-95BB-69F2BF6270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54-4C6B-95BB-69F2BF62706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54-4C6B-95BB-69F2BF62706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54-4C6B-95BB-69F2BF62706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54-4C6B-95BB-69F2BF62706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54-4C6B-95BB-69F2BF62706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54-4C6B-95BB-69F2BF62706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54-4C6B-95BB-69F2BF62706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54-4C6B-95BB-69F2BF62706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54-4C6B-95BB-69F2BF62706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54-4C6B-95BB-69F2BF62706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54-4C6B-95BB-69F2BF62706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54-4C6B-95BB-69F2BF62706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54-4C6B-95BB-69F2BF62706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'SW6'!$A$5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7A-451D-B54A-D237245D79E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7A-451D-B54A-D237245D79E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7A-451D-B54A-D237245D79E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27A-451D-B54A-D237245D79E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27A-451D-B54A-D237245D79E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27A-451D-B54A-D237245D79E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27A-451D-B54A-D237245D79E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'SW6'!$B$5:$I$5</c15:sqref>
                  </c15:fullRef>
                </c:ext>
              </c:extLst>
              <c:f>'SW6'!$C$5:$I$5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27A-451D-B54A-D237245D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27A-451D-B54A-D237245D79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27A-451D-B54A-D237245D79E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27A-451D-B54A-D237245D79E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27A-451D-B54A-D237245D79E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27A-451D-B54A-D237245D79E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27A-451D-B54A-D237245D79E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27A-451D-B54A-D237245D79E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27A-451D-B54A-D237245D79E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27A-451D-B54A-D237245D79E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27A-451D-B54A-D237245D79E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27A-451D-B54A-D237245D79E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27A-451D-B54A-D237245D79E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27A-451D-B54A-D237245D79E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27A-451D-B54A-D237245D79E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'SW6'!$A$6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7-48DD-8BFE-B335206D705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7-48DD-8BFE-B335206D705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87-48DD-8BFE-B335206D705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87-48DD-8BFE-B335206D705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87-48DD-8BFE-B335206D705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87-48DD-8BFE-B335206D705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87-48DD-8BFE-B335206D705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'SW6'!$B$6:$I$6</c15:sqref>
                  </c15:fullRef>
                </c:ext>
              </c:extLst>
              <c:f>'SW6'!$C$6:$I$6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587-48DD-8BFE-B335206D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587-48DD-8BFE-B335206D70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587-48DD-8BFE-B335206D705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587-48DD-8BFE-B335206D7054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587-48DD-8BFE-B335206D705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587-48DD-8BFE-B335206D7054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587-48DD-8BFE-B335206D7054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587-48DD-8BFE-B335206D705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587-48DD-8BFE-B335206D705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587-48DD-8BFE-B335206D705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587-48DD-8BFE-B335206D705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587-48DD-8BFE-B335206D705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587-48DD-8BFE-B335206D705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587-48DD-8BFE-B335206D7054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87-48DD-8BFE-B335206D705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'SW6'!$A$7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4E-47C5-BF48-3475038F061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4E-47C5-BF48-3475038F061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4E-47C5-BF48-3475038F061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4E-47C5-BF48-3475038F061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4E-47C5-BF48-3475038F061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4E-47C5-BF48-3475038F061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4E-47C5-BF48-3475038F061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'SW6'!$B$7:$I$7</c15:sqref>
                  </c15:fullRef>
                </c:ext>
              </c:extLst>
              <c:f>'SW6'!$C$7:$I$7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94E-47C5-BF48-3475038F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4E-47C5-BF48-3475038F06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94E-47C5-BF48-3475038F061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94E-47C5-BF48-3475038F061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94E-47C5-BF48-3475038F061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94E-47C5-BF48-3475038F061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94E-47C5-BF48-3475038F061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4E-47C5-BF48-3475038F061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4E-47C5-BF48-3475038F061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94E-47C5-BF48-3475038F061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94E-47C5-BF48-3475038F061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94E-47C5-BF48-3475038F061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94E-47C5-BF48-3475038F061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94E-47C5-BF48-3475038F061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94E-47C5-BF48-3475038F061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'SW6'!$A$8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CD-48A3-8C37-69C4393014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CD-48A3-8C37-69C4393014B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CD-48A3-8C37-69C4393014B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CD-48A3-8C37-69C4393014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CD-48A3-8C37-69C4393014B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CD-48A3-8C37-69C4393014B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CD-48A3-8C37-69C439301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'SW6'!$B$8:$I$8</c15:sqref>
                  </c15:fullRef>
                </c:ext>
              </c:extLst>
              <c:f>'SW6'!$C$8:$I$8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CD-48A3-8C37-69C43930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CD-48A3-8C37-69C4393014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CD-48A3-8C37-69C4393014B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CD-48A3-8C37-69C4393014B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CD-48A3-8C37-69C4393014B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CD-48A3-8C37-69C4393014B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CD-48A3-8C37-69C4393014B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CD-48A3-8C37-69C4393014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CD-48A3-8C37-69C4393014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CD-48A3-8C37-69C4393014B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CD-48A3-8C37-69C4393014B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CD-48A3-8C37-69C4393014B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CD-48A3-8C37-69C4393014B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CD-48A3-8C37-69C4393014B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'SW6'!$B$9:$I$9</c15:sqref>
                        </c15:fullRef>
                        <c15:formulaRef>
                          <c15:sqref>'SW6'!$C$9:$I$9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CD-48A3-8C37-69C4393014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'SW6'!$A$9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EF-42CC-AB16-CF1D5AFDA06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EF-42CC-AB16-CF1D5AFDA06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EF-42CC-AB16-CF1D5AFDA06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EF-42CC-AB16-CF1D5AFDA06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EF-42CC-AB16-CF1D5AFDA06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EF-42CC-AB16-CF1D5AFDA06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1EF-42CC-AB16-CF1D5AFDA06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'SW6'!$B$2:$I$2</c15:sqref>
                  </c15:fullRef>
                </c:ext>
              </c:extLst>
              <c:f>'SW6'!$C$2:$I$2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'SW6'!$B$9:$I$9</c15:sqref>
                  </c15:fullRef>
                </c:ext>
              </c:extLst>
              <c:f>'SW6'!$C$9:$I$9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1EF-42CC-AB16-CF1D5AFD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'SW6'!$A$3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1EF-42CC-AB16-CF1D5AFDA0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'SW6'!$B$3:$I$3</c15:sqref>
                        </c15:fullRef>
                        <c15:formulaRef>
                          <c15:sqref>'SW6'!$C$3:$I$3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1EF-42CC-AB16-CF1D5AFDA06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'SW6'!$B$4:$I$4</c15:sqref>
                        </c15:fullRef>
                        <c15:formulaRef>
                          <c15:sqref>'SW6'!$C$4:$I$4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1EF-42CC-AB16-CF1D5AFDA06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'SW6'!$B$5:$I$5</c15:sqref>
                        </c15:fullRef>
                        <c15:formulaRef>
                          <c15:sqref>'SW6'!$C$5:$I$5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1EF-42CC-AB16-CF1D5AFDA06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'SW6'!$B$6:$I$6</c15:sqref>
                        </c15:fullRef>
                        <c15:formulaRef>
                          <c15:sqref>'SW6'!$C$6:$I$6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1EF-42CC-AB16-CF1D5AFDA06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'SW6'!$B$7:$I$7</c15:sqref>
                        </c15:fullRef>
                        <c15:formulaRef>
                          <c15:sqref>'SW6'!$C$7:$I$7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1EF-42CC-AB16-CF1D5AFDA06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'SW6'!$A$8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1EF-42CC-AB16-CF1D5AFDA06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1EF-42CC-AB16-CF1D5AFDA06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1EF-42CC-AB16-CF1D5AFDA06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1EF-42CC-AB16-CF1D5AFDA06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1EF-42CC-AB16-CF1D5AFDA06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1EF-42CC-AB16-CF1D5AFDA06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1EF-42CC-AB16-CF1D5AFDA06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'SW6'!$B$2:$I$2</c15:sqref>
                        </c15:fullRef>
                        <c15:formulaRef>
                          <c15:sqref>'SW6'!$C$2:$I$2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'SW6'!$B$8:$I$8</c15:sqref>
                        </c15:fullRef>
                        <c15:formulaRef>
                          <c15:sqref>'SW6'!$C$8:$I$8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1EF-42CC-AB16-CF1D5AFDA06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'SW6'!$L$2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'SW6'!$L$3:$L$9</c:f>
              <c:numCache>
                <c:formatCode>0%</c:formatCode>
                <c:ptCount val="7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6-46D2-8C28-9F5D0C4BBB00}"/>
            </c:ext>
          </c:extLst>
        </c:ser>
        <c:ser>
          <c:idx val="2"/>
          <c:order val="1"/>
          <c:tx>
            <c:strRef>
              <c:f>'SW6'!$M$2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'SW6'!$M$3:$M$9</c:f>
              <c:numCache>
                <c:formatCode>0%</c:formatCode>
                <c:ptCount val="7"/>
                <c:pt idx="0">
                  <c:v>7.407407407407407E-2</c:v>
                </c:pt>
                <c:pt idx="1">
                  <c:v>0.10416666666666667</c:v>
                </c:pt>
                <c:pt idx="2">
                  <c:v>0.14634146341463414</c:v>
                </c:pt>
                <c:pt idx="3">
                  <c:v>8.4745762711864403E-2</c:v>
                </c:pt>
                <c:pt idx="4">
                  <c:v>7.407407407407407E-2</c:v>
                </c:pt>
                <c:pt idx="5">
                  <c:v>0</c:v>
                </c:pt>
                <c:pt idx="6">
                  <c:v>6.7226890756302518E-2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6-46D2-8C28-9F5D0C4BBB00}"/>
            </c:ext>
          </c:extLst>
        </c:ser>
        <c:ser>
          <c:idx val="3"/>
          <c:order val="2"/>
          <c:tx>
            <c:strRef>
              <c:f>'SW6'!$N$2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'SW6'!$N$3:$N$9</c:f>
              <c:numCache>
                <c:formatCode>0%</c:formatCode>
                <c:ptCount val="7"/>
                <c:pt idx="0">
                  <c:v>0.29629629629629628</c:v>
                </c:pt>
                <c:pt idx="1">
                  <c:v>0.20833333333333334</c:v>
                </c:pt>
                <c:pt idx="2">
                  <c:v>0.26829268292682928</c:v>
                </c:pt>
                <c:pt idx="3">
                  <c:v>0.3559322033898305</c:v>
                </c:pt>
                <c:pt idx="4">
                  <c:v>0.42592592592592593</c:v>
                </c:pt>
                <c:pt idx="5">
                  <c:v>0</c:v>
                </c:pt>
                <c:pt idx="6">
                  <c:v>0.33613445378151263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6-46D2-8C28-9F5D0C4BBB00}"/>
            </c:ext>
          </c:extLst>
        </c:ser>
        <c:ser>
          <c:idx val="4"/>
          <c:order val="3"/>
          <c:tx>
            <c:strRef>
              <c:f>'SW6'!$O$2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'SW6'!$O$3:$O$9</c:f>
              <c:numCache>
                <c:formatCode>0%</c:formatCode>
                <c:ptCount val="7"/>
                <c:pt idx="0">
                  <c:v>1.8518518518518517E-2</c:v>
                </c:pt>
                <c:pt idx="1">
                  <c:v>8.3333333333333329E-2</c:v>
                </c:pt>
                <c:pt idx="2">
                  <c:v>0.12195121951219512</c:v>
                </c:pt>
                <c:pt idx="3">
                  <c:v>6.7796610169491525E-2</c:v>
                </c:pt>
                <c:pt idx="4">
                  <c:v>4.6296296296296294E-2</c:v>
                </c:pt>
                <c:pt idx="5">
                  <c:v>0</c:v>
                </c:pt>
                <c:pt idx="6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6-46D2-8C28-9F5D0C4BBB00}"/>
            </c:ext>
          </c:extLst>
        </c:ser>
        <c:ser>
          <c:idx val="5"/>
          <c:order val="4"/>
          <c:tx>
            <c:strRef>
              <c:f>'SW6'!$P$2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4.6296296296296294E-2</c:v>
                </c:pt>
                <c:pt idx="5">
                  <c:v>0</c:v>
                </c:pt>
                <c:pt idx="6">
                  <c:v>8.4033613445378148E-3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6-46D2-8C28-9F5D0C4BBB00}"/>
            </c:ext>
          </c:extLst>
        </c:ser>
        <c:ser>
          <c:idx val="6"/>
          <c:order val="5"/>
          <c:tx>
            <c:strRef>
              <c:f>'SW6'!$Q$2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'SW6'!$A$3:$A$9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'SW6'!$Q$3:$Q$9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9.2592592592592587E-3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66-46D2-8C28-9F5D0C4BB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68322013457621"/>
          <c:y val="5.4406956825231764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'8WK'!$A$6</c:f>
              <c:strCache>
                <c:ptCount val="1"/>
                <c:pt idx="0">
                  <c:v>WEEK 07 (2/26 - 3/03)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97-49E1-9A29-E11787E52EE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97-49E1-9A29-E11787E52EE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97-49E1-9A29-E11787E52EE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97-49E1-9A29-E11787E52EEA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97-49E1-9A29-E11787E52EE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97-49E1-9A29-E11787E52EE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97-49E1-9A29-E11787E52EE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'8WK'!$B$6:$I$6</c15:sqref>
                  </c15:fullRef>
                </c:ext>
              </c:extLst>
              <c:f>'8WK'!$C$6:$I$6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3</c:v>
                </c:pt>
                <c:pt idx="5">
                  <c:v>7</c:v>
                </c:pt>
                <c:pt idx="6">
                  <c:v>196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C97-49E1-9A29-E11787E5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C97-49E1-9A29-E11787E52E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C97-49E1-9A29-E11787E52EE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C97-49E1-9A29-E11787E52EE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C97-49E1-9A29-E11787E52EEA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C97-49E1-9A29-E11787E52EE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C97-49E1-9A29-E11787E52EE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C97-49E1-9A29-E11787E52EE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C97-49E1-9A29-E11787E52EE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C97-49E1-9A29-E11787E52E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C97-49E1-9A29-E11787E52EE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C97-49E1-9A29-E11787E52EEA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C97-49E1-9A29-E11787E52EEA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C97-49E1-9A29-E11787E52EEA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C97-49E1-9A29-E11787E52EEA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788D-42AF-BDF4-14D062F477F2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788D-42AF-BDF4-14D062F477F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2231374118828404"/>
          <c:h val="0.1117709862538369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'SW6'!$A$11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1B-49BE-8466-EFDF6891F65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1B-49BE-8466-EFDF6891F65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1B-49BE-8466-EFDF6891F65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1B-49BE-8466-EFDF6891F65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1B-49BE-8466-EFDF6891F65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D1B-49BE-8466-EFDF6891F65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D1B-49BE-8466-EFDF6891F658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B-49BE-8466-EFDF6891F658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B-49BE-8466-EFDF6891F658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1B-49BE-8466-EFDF6891F658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B-49BE-8466-EFDF6891F658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1B-49BE-8466-EFDF6891F658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1B-49BE-8466-EFDF6891F65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'SW6'!$C$10:$I$10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'SW6'!$C$11:$I$11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1B-49BE-8466-EFDF6891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96-44E9-9E53-D7DE278DFCA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96-44E9-9E53-D7DE278DFC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96-44E9-9E53-D7DE278DFCA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96-44E9-9E53-D7DE278DFCA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F96-44E9-9E53-D7DE278DFCA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F96-44E9-9E53-D7DE278DFCA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6-44E9-9E53-D7DE278DFCA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96-44E9-9E53-D7DE278DFCA6}"/>
                </c:ext>
              </c:extLst>
            </c:dLbl>
            <c:dLbl>
              <c:idx val="2"/>
              <c:layout>
                <c:manualLayout>
                  <c:x val="7.3103096118008123E-2"/>
                  <c:y val="-5.76317003956825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96-44E9-9E53-D7DE278DFCA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96-44E9-9E53-D7DE278DFCA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96-44E9-9E53-D7DE278DFCA6}"/>
                </c:ext>
              </c:extLst>
            </c:dLbl>
            <c:dLbl>
              <c:idx val="5"/>
              <c:layout>
                <c:manualLayout>
                  <c:x val="-3.1003611256724184E-2"/>
                  <c:y val="-9.6548985991408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96-44E9-9E53-D7DE278DFCA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'SW7'!$C$11:$H$11</c:f>
              <c:numCache>
                <c:formatCode>General</c:formatCode>
                <c:ptCount val="6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96-44E9-9E53-D7DE278DF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'SW7'!$K$3:$K$9</c:f>
              <c:numCache>
                <c:formatCode>0%</c:formatCode>
                <c:ptCount val="7"/>
                <c:pt idx="0">
                  <c:v>0.55000000000000004</c:v>
                </c:pt>
                <c:pt idx="1">
                  <c:v>1.5263157894736843</c:v>
                </c:pt>
                <c:pt idx="2">
                  <c:v>0.38709677419354838</c:v>
                </c:pt>
                <c:pt idx="3">
                  <c:v>0.42105263157894735</c:v>
                </c:pt>
                <c:pt idx="4">
                  <c:v>0.58163265306122447</c:v>
                </c:pt>
                <c:pt idx="5">
                  <c:v>0</c:v>
                </c:pt>
                <c:pt idx="6">
                  <c:v>0.56074766355140182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6-4CE3-BEEC-66651D502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'SW7'!$B$2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'SW7'!$B$3:$B$9</c:f>
              <c:numCache>
                <c:formatCode>General</c:formatCode>
                <c:ptCount val="7"/>
                <c:pt idx="0">
                  <c:v>40</c:v>
                </c:pt>
                <c:pt idx="1">
                  <c:v>19</c:v>
                </c:pt>
                <c:pt idx="2">
                  <c:v>31</c:v>
                </c:pt>
                <c:pt idx="3">
                  <c:v>38</c:v>
                </c:pt>
                <c:pt idx="4">
                  <c:v>98</c:v>
                </c:pt>
                <c:pt idx="5">
                  <c:v>0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F-4D9D-A10F-8BE3F0967D1F}"/>
            </c:ext>
          </c:extLst>
        </c:ser>
        <c:ser>
          <c:idx val="7"/>
          <c:order val="1"/>
          <c:tx>
            <c:strRef>
              <c:f>'SW7'!$I$2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'SW7'!$I$3:$I$9</c:f>
              <c:numCache>
                <c:formatCode>General</c:formatCode>
                <c:ptCount val="7"/>
                <c:pt idx="0">
                  <c:v>22</c:v>
                </c:pt>
                <c:pt idx="1">
                  <c:v>29</c:v>
                </c:pt>
                <c:pt idx="2">
                  <c:v>12</c:v>
                </c:pt>
                <c:pt idx="3">
                  <c:v>16</c:v>
                </c:pt>
                <c:pt idx="4">
                  <c:v>57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F-4D9D-A10F-8BE3F096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'SW7'!$A$3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5-4EC3-9039-A0AAFF0324A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5-4EC3-9039-A0AAFF0324A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5-4EC3-9039-A0AAFF0324A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75-4EC3-9039-A0AAFF0324A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75-4EC3-9039-A0AAFF0324A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75-4EC3-9039-A0AAFF0324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'SW7'!$B$3:$I$3</c15:sqref>
                  </c15:fullRef>
                </c:ext>
              </c:extLst>
              <c:f>'SW7'!$C$3:$I$3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75-4EC3-9039-A0AAFF0324A9}"/>
            </c:ext>
          </c:extLst>
        </c:ser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5-4EC3-9039-A0AAFF0324A9}"/>
            </c:ext>
          </c:extLst>
        </c:ser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875-4EC3-9039-A0AAFF0324A9}"/>
            </c:ext>
          </c:extLst>
        </c:ser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E875-4EC3-9039-A0AAFF0324A9}"/>
            </c:ext>
          </c:extLst>
        </c:ser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E875-4EC3-9039-A0AAFF0324A9}"/>
            </c:ext>
          </c:extLst>
        </c:ser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E875-4EC3-9039-A0AAFF0324A9}"/>
            </c:ext>
          </c:extLst>
        </c:ser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E875-4EC3-9039-A0AAFF0324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E875-4EC3-9039-A0AAFF0324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E875-4EC3-9039-A0AAFF0324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E875-4EC3-9039-A0AAFF0324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E875-4EC3-9039-A0AAFF0324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E875-4EC3-9039-A0AAFF0324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E875-4EC3-9039-A0AAFF0324A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875-4EC3-9039-A0AAFF03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'SW7'!$A$4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A2-48E0-A898-07A4D3A9DBB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A2-48E0-A898-07A4D3A9DBB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A2-48E0-A898-07A4D3A9DBB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A2-48E0-A898-07A4D3A9DBB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A2-48E0-A898-07A4D3A9DBB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A2-48E0-A898-07A4D3A9DBB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1A2-48E0-A898-07A4D3A9DB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'SW7'!$B$4:$I$4</c15:sqref>
                  </c15:fullRef>
                </c:ext>
              </c:extLst>
              <c:f>'SW7'!$C$4:$I$4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A2-48E0-A898-07A4D3A9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A1A2-48E0-A898-07A4D3A9DB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A1A2-48E0-A898-07A4D3A9DBB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1A2-48E0-A898-07A4D3A9DBB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A1A2-48E0-A898-07A4D3A9DBB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A1A2-48E0-A898-07A4D3A9DBB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A1A2-48E0-A898-07A4D3A9DBB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A1A2-48E0-A898-07A4D3A9DBB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A1A2-48E0-A898-07A4D3A9DBB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A1A2-48E0-A898-07A4D3A9DBB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A1A2-48E0-A898-07A4D3A9DBB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A1A2-48E0-A898-07A4D3A9DBB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A1A2-48E0-A898-07A4D3A9DBB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A1A2-48E0-A898-07A4D3A9DBB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A1A2-48E0-A898-07A4D3A9DBB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'SW7'!$A$5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B0-4BF9-8F0D-14F623E8000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B0-4BF9-8F0D-14F623E8000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B0-4BF9-8F0D-14F623E8000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B0-4BF9-8F0D-14F623E8000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B0-4BF9-8F0D-14F623E8000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B0-4BF9-8F0D-14F623E8000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DB0-4BF9-8F0D-14F623E8000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'SW7'!$B$5:$I$5</c15:sqref>
                  </c15:fullRef>
                </c:ext>
              </c:extLst>
              <c:f>'SW7'!$C$5:$I$5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CDB0-4BF9-8F0D-14F623E80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CDB0-4BF9-8F0D-14F623E800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DB0-4BF9-8F0D-14F623E8000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CDB0-4BF9-8F0D-14F623E8000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CDB0-4BF9-8F0D-14F623E8000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CDB0-4BF9-8F0D-14F623E80007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CDB0-4BF9-8F0D-14F623E8000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DB0-4BF9-8F0D-14F623E8000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DB0-4BF9-8F0D-14F623E8000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DB0-4BF9-8F0D-14F623E8000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DB0-4BF9-8F0D-14F623E8000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DB0-4BF9-8F0D-14F623E8000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DB0-4BF9-8F0D-14F623E8000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CDB0-4BF9-8F0D-14F623E8000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CDB0-4BF9-8F0D-14F623E8000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'SW7'!$A$6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99-46E9-8080-D9FFC715A77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99-46E9-8080-D9FFC715A77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99-46E9-8080-D9FFC715A77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99-46E9-8080-D9FFC715A77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99-46E9-8080-D9FFC715A77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99-46E9-8080-D9FFC715A77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99-46E9-8080-D9FFC715A77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'SW7'!$B$6:$I$6</c15:sqref>
                  </c15:fullRef>
                </c:ext>
              </c:extLst>
              <c:f>'SW7'!$C$6:$I$6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499-46E9-8080-D9FFC715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499-46E9-8080-D9FFC715A7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499-46E9-8080-D9FFC715A77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499-46E9-8080-D9FFC715A77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499-46E9-8080-D9FFC715A77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499-46E9-8080-D9FFC715A77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499-46E9-8080-D9FFC715A77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499-46E9-8080-D9FFC715A77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499-46E9-8080-D9FFC715A77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499-46E9-8080-D9FFC715A77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499-46E9-8080-D9FFC715A77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499-46E9-8080-D9FFC715A77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499-46E9-8080-D9FFC715A77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499-46E9-8080-D9FFC715A77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499-46E9-8080-D9FFC715A77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'SW7'!$A$7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05-4584-A67E-A3DC0D230F8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05-4584-A67E-A3DC0D230F8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05-4584-A67E-A3DC0D230F8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05-4584-A67E-A3DC0D230F8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05-4584-A67E-A3DC0D230F8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705-4584-A67E-A3DC0D230F8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705-4584-A67E-A3DC0D230F8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'SW7'!$B$7:$I$7</c15:sqref>
                  </c15:fullRef>
                </c:ext>
              </c:extLst>
              <c:f>'SW7'!$C$7:$I$7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6705-4584-A67E-A3DC0D230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705-4584-A67E-A3DC0D230F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705-4584-A67E-A3DC0D230F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705-4584-A67E-A3DC0D230F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705-4584-A67E-A3DC0D230F8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705-4584-A67E-A3DC0D230F8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705-4584-A67E-A3DC0D230F8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705-4584-A67E-A3DC0D230F8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705-4584-A67E-A3DC0D230F8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705-4584-A67E-A3DC0D230F8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705-4584-A67E-A3DC0D230F8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705-4584-A67E-A3DC0D230F8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705-4584-A67E-A3DC0D230F8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705-4584-A67E-A3DC0D230F8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705-4584-A67E-A3DC0D230F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'SW7'!$A$8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9F-4563-9A08-B38EBF8FA30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9F-4563-9A08-B38EBF8FA30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9F-4563-9A08-B38EBF8FA30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9F-4563-9A08-B38EBF8FA30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9F-4563-9A08-B38EBF8FA30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9F-4563-9A08-B38EBF8FA30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9F-4563-9A08-B38EBF8FA30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'SW7'!$B$8:$I$8</c15:sqref>
                  </c15:fullRef>
                </c:ext>
              </c:extLst>
              <c:f>'SW7'!$C$8:$I$8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C9F-4563-9A08-B38EBF8F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C9F-4563-9A08-B38EBF8FA3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C9F-4563-9A08-B38EBF8FA3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C9F-4563-9A08-B38EBF8FA3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C9F-4563-9A08-B38EBF8FA3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C9F-4563-9A08-B38EBF8FA3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C9F-4563-9A08-B38EBF8FA30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C9F-4563-9A08-B38EBF8FA3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C9F-4563-9A08-B38EBF8FA3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C9F-4563-9A08-B38EBF8FA3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C9F-4563-9A08-B38EBF8FA3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C9F-4563-9A08-B38EBF8FA3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C9F-4563-9A08-B38EBF8FA3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C9F-4563-9A08-B38EBF8FA30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'SW7'!$B$9:$I$9</c15:sqref>
                        </c15:fullRef>
                        <c15:formulaRef>
                          <c15:sqref>'SW7'!$C$9:$I$9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14</c:v>
                      </c:pt>
                      <c:pt idx="2">
                        <c:v>29</c:v>
                      </c:pt>
                      <c:pt idx="3">
                        <c:v>12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C9F-4563-9A08-B38EBF8FA3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'8WK'!$A$7</c:f>
              <c:strCache>
                <c:ptCount val="1"/>
                <c:pt idx="0">
                  <c:v>WEEK 08 (3/04 - 3/10)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62-4BB6-84B4-02D0BD45FA3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62-4BB6-84B4-02D0BD45FA3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62-4BB6-84B4-02D0BD45FA3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62-4BB6-84B4-02D0BD45FA3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62-4BB6-84B4-02D0BD45FA3B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A62-4BB6-84B4-02D0BD45FA3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A62-4BB6-84B4-02D0BD45FA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'8WK'!$B$7:$I$7</c15:sqref>
                  </c15:fullRef>
                </c:ext>
              </c:extLst>
              <c:f>'8WK'!$C$7:$I$7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A62-4BB6-84B4-02D0BD45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BA62-4BB6-84B4-02D0BD45FA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BA62-4BB6-84B4-02D0BD45FA3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BA62-4BB6-84B4-02D0BD45FA3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BA62-4BB6-84B4-02D0BD45FA3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A62-4BB6-84B4-02D0BD45FA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A62-4BB6-84B4-02D0BD45FA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A62-4BB6-84B4-02D0BD45FA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A62-4BB6-84B4-02D0BD45FA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A62-4BB6-84B4-02D0BD45FA3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A62-4BB6-84B4-02D0BD45FA3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BA62-4BB6-84B4-02D0BD45FA3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BA62-4BB6-84B4-02D0BD45FA3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'8WK'!$A$8</c15:sqref>
                        </c15:formulaRef>
                      </c:ext>
                    </c:extLst>
                    <c:strCache>
                      <c:ptCount val="1"/>
                      <c:pt idx="0">
                        <c:v>WEEK 09 (3/11 - 3/17)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'8WK'!$B$8:$I$8</c15:sqref>
                        </c15:fullRef>
                        <c15:formulaRef>
                          <c15:sqref>'8WK'!$C$8:$I$8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45</c:v>
                      </c:pt>
                      <c:pt idx="1">
                        <c:v>139</c:v>
                      </c:pt>
                      <c:pt idx="2">
                        <c:v>291</c:v>
                      </c:pt>
                      <c:pt idx="3">
                        <c:v>87</c:v>
                      </c:pt>
                      <c:pt idx="4">
                        <c:v>14</c:v>
                      </c:pt>
                      <c:pt idx="5">
                        <c:v>10</c:v>
                      </c:pt>
                      <c:pt idx="6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BA62-4BB6-84B4-02D0BD45FA3B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BA62-4BB6-84B4-02D0BD45FA3B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BF9F-4632-A397-404721E8A075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BF9F-4632-A397-404721E8A07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2381293676321876"/>
          <c:h val="0.106064771564571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'SW7'!$A$9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C5-4B48-87A5-370A734EE14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C5-4B48-87A5-370A734EE1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C5-4B48-87A5-370A734EE14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C5-4B48-87A5-370A734EE14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9C5-4B48-87A5-370A734EE14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9C5-4B48-87A5-370A734EE14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9C5-4B48-87A5-370A734EE14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'SW7'!$B$2:$I$2</c15:sqref>
                  </c15:fullRef>
                </c:ext>
              </c:extLst>
              <c:f>'SW7'!$C$2:$I$2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'SW7'!$B$9:$I$9</c15:sqref>
                  </c15:fullRef>
                </c:ext>
              </c:extLst>
              <c:f>'SW7'!$C$9:$I$9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29</c:v>
                </c:pt>
                <c:pt idx="3">
                  <c:v>12</c:v>
                </c:pt>
                <c:pt idx="4">
                  <c:v>1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E9C5-4B48-87A5-370A734E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'SW7'!$A$3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E9C5-4B48-87A5-370A734EE1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'SW7'!$B$3:$I$3</c15:sqref>
                        </c15:fullRef>
                        <c15:formulaRef>
                          <c15:sqref>'SW7'!$C$3:$I$3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E9C5-4B48-87A5-370A734EE14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'SW7'!$B$4:$I$4</c15:sqref>
                        </c15:fullRef>
                        <c15:formulaRef>
                          <c15:sqref>'SW7'!$C$4:$I$4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E9C5-4B48-87A5-370A734EE14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'SW7'!$B$5:$I$5</c15:sqref>
                        </c15:fullRef>
                        <c15:formulaRef>
                          <c15:sqref>'SW7'!$C$5:$I$5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12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E9C5-4B48-87A5-370A734EE14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'SW7'!$B$6:$I$6</c15:sqref>
                        </c15:fullRef>
                        <c15:formulaRef>
                          <c15:sqref>'SW7'!$C$6:$I$6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E9C5-4B48-87A5-370A734EE14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'SW7'!$B$7:$I$7</c15:sqref>
                        </c15:fullRef>
                        <c15:formulaRef>
                          <c15:sqref>'SW7'!$C$7:$I$7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30</c:v>
                      </c:pt>
                      <c:pt idx="3">
                        <c:v>9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E9C5-4B48-87A5-370A734EE14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'SW7'!$A$8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E9C5-4B48-87A5-370A734EE14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9C5-4B48-87A5-370A734EE14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9C5-4B48-87A5-370A734EE14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9C5-4B48-87A5-370A734EE14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9C5-4B48-87A5-370A734EE14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9C5-4B48-87A5-370A734EE146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E9C5-4B48-87A5-370A734EE146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'SW7'!$B$2:$I$2</c15:sqref>
                        </c15:fullRef>
                        <c15:formulaRef>
                          <c15:sqref>'SW7'!$C$2:$I$2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'SW7'!$B$8:$I$8</c15:sqref>
                        </c15:fullRef>
                        <c15:formulaRef>
                          <c15:sqref>'SW7'!$C$8:$I$8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E9C5-4B48-87A5-370A734EE14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'SW7'!$L$2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1-439D-81B3-A9BFB9CCF772}"/>
            </c:ext>
          </c:extLst>
        </c:ser>
        <c:ser>
          <c:idx val="2"/>
          <c:order val="1"/>
          <c:tx>
            <c:strRef>
              <c:f>'SW7'!$M$2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9.6774193548387094E-2</c:v>
                </c:pt>
                <c:pt idx="3">
                  <c:v>0</c:v>
                </c:pt>
                <c:pt idx="4">
                  <c:v>1.020408163265306E-2</c:v>
                </c:pt>
                <c:pt idx="5">
                  <c:v>0</c:v>
                </c:pt>
                <c:pt idx="6">
                  <c:v>0.13084112149532709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1-439D-81B3-A9BFB9CCF772}"/>
            </c:ext>
          </c:extLst>
        </c:ser>
        <c:ser>
          <c:idx val="3"/>
          <c:order val="2"/>
          <c:tx>
            <c:strRef>
              <c:f>'SW7'!$N$2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'SW7'!$N$3:$N$9</c:f>
              <c:numCache>
                <c:formatCode>0%</c:formatCode>
                <c:ptCount val="7"/>
                <c:pt idx="0">
                  <c:v>0.3</c:v>
                </c:pt>
                <c:pt idx="1">
                  <c:v>0.42105263157894735</c:v>
                </c:pt>
                <c:pt idx="2">
                  <c:v>0.38709677419354838</c:v>
                </c:pt>
                <c:pt idx="3">
                  <c:v>0.5</c:v>
                </c:pt>
                <c:pt idx="4">
                  <c:v>0.30612244897959184</c:v>
                </c:pt>
                <c:pt idx="5">
                  <c:v>0</c:v>
                </c:pt>
                <c:pt idx="6">
                  <c:v>0.27102803738317754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1-439D-81B3-A9BFB9CCF772}"/>
            </c:ext>
          </c:extLst>
        </c:ser>
        <c:ser>
          <c:idx val="4"/>
          <c:order val="3"/>
          <c:tx>
            <c:strRef>
              <c:f>'SW7'!$O$2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'SW7'!$O$3:$O$9</c:f>
              <c:numCache>
                <c:formatCode>0%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0.12903225806451613</c:v>
                </c:pt>
                <c:pt idx="3">
                  <c:v>5.2631578947368418E-2</c:v>
                </c:pt>
                <c:pt idx="4">
                  <c:v>9.1836734693877556E-2</c:v>
                </c:pt>
                <c:pt idx="5">
                  <c:v>0</c:v>
                </c:pt>
                <c:pt idx="6">
                  <c:v>0.11214953271028037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1-439D-81B3-A9BFB9CCF772}"/>
            </c:ext>
          </c:extLst>
        </c:ser>
        <c:ser>
          <c:idx val="5"/>
          <c:order val="4"/>
          <c:tx>
            <c:strRef>
              <c:f>'SW7'!$P$2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'SW7'!$P$3:$P$9</c:f>
              <c:numCache>
                <c:formatCode>0%</c:formatCode>
                <c:ptCount val="7"/>
                <c:pt idx="0">
                  <c:v>2.5000000000000001E-2</c:v>
                </c:pt>
                <c:pt idx="1">
                  <c:v>0</c:v>
                </c:pt>
                <c:pt idx="2">
                  <c:v>3.2258064516129031E-2</c:v>
                </c:pt>
                <c:pt idx="3">
                  <c:v>2.6315789473684209E-2</c:v>
                </c:pt>
                <c:pt idx="4">
                  <c:v>3.0612244897959183E-2</c:v>
                </c:pt>
                <c:pt idx="5">
                  <c:v>0</c:v>
                </c:pt>
                <c:pt idx="6">
                  <c:v>9.3457943925233638E-3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1-439D-81B3-A9BFB9CCF772}"/>
            </c:ext>
          </c:extLst>
        </c:ser>
        <c:ser>
          <c:idx val="6"/>
          <c:order val="5"/>
          <c:tx>
            <c:strRef>
              <c:f>'SW7'!$Q$2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'SW7'!$A$3:$A$9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'SW7'!$Q$3:$Q$9</c:f>
              <c:numCache>
                <c:formatCode>0%</c:formatCode>
                <c:ptCount val="7"/>
                <c:pt idx="0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2.6315789473684209E-2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1-439D-81B3-A9BFB9CC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71614455996931"/>
          <c:y val="4.8753245319439142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'SW7'!$A$11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2C-4A5F-9C50-BD7858F141F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2C-4A5F-9C50-BD7858F141F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2C-4A5F-9C50-BD7858F141F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2C-4A5F-9C50-BD7858F141F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2C-4A5F-9C50-BD7858F141F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2C-4A5F-9C50-BD7858F141F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2C-4A5F-9C50-BD7858F141F4}"/>
              </c:ext>
            </c:extLst>
          </c:dPt>
          <c:dLbls>
            <c:dLbl>
              <c:idx val="0"/>
              <c:layout>
                <c:manualLayout>
                  <c:x val="-0.10920067209172081"/>
                  <c:y val="-4.17754500482391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C-4A5F-9C50-BD7858F141F4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C-4A5F-9C50-BD7858F141F4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C-4A5F-9C50-BD7858F141F4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C-4A5F-9C50-BD7858F141F4}"/>
                </c:ext>
              </c:extLst>
            </c:dLbl>
            <c:dLbl>
              <c:idx val="5"/>
              <c:layout>
                <c:manualLayout>
                  <c:x val="-0.25693354857839423"/>
                  <c:y val="-8.12680526686453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C-4A5F-9C50-BD7858F141F4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C-4A5F-9C50-BD7858F141F4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'SW7'!$C$10:$I$10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'SW7'!$C$11:$I$11</c:f>
              <c:numCache>
                <c:formatCode>General</c:formatCode>
                <c:ptCount val="7"/>
                <c:pt idx="0">
                  <c:v>0</c:v>
                </c:pt>
                <c:pt idx="1">
                  <c:v>18</c:v>
                </c:pt>
                <c:pt idx="2">
                  <c:v>110</c:v>
                </c:pt>
                <c:pt idx="3">
                  <c:v>31</c:v>
                </c:pt>
                <c:pt idx="4">
                  <c:v>7</c:v>
                </c:pt>
                <c:pt idx="5">
                  <c:v>3</c:v>
                </c:pt>
                <c:pt idx="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2C-4A5F-9C50-BD7858F1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4B-43E2-A1B3-A18AEE902A2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4B-43E2-A1B3-A18AEE902A2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4B-43E2-A1B3-A18AEE902A2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4B-43E2-A1B3-A18AEE902A2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4B-43E2-A1B3-A18AEE902A2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34B-43E2-A1B3-A18AEE902A21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3E2-A1B3-A18AEE902A21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3E2-A1B3-A18AEE902A21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3E2-A1B3-A18AEE902A21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3E2-A1B3-A18AEE902A21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3E2-A1B3-A18AEE902A21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3E2-A1B3-A18AEE902A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'SW08'!$C$11:$H$11</c:f>
              <c:numCache>
                <c:formatCode>General</c:formatCode>
                <c:ptCount val="6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4B-43E2-A1B3-A18AEE90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40332844691"/>
          <c:y val="6.375756028740194E-2"/>
          <c:w val="0.15883134912206856"/>
          <c:h val="0.323392640218311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'SW08'!$K$3:$K$9</c:f>
              <c:numCache>
                <c:formatCode>0%</c:formatCode>
                <c:ptCount val="7"/>
                <c:pt idx="0">
                  <c:v>0.569620253164557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0.5298013245033113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6-47AF-BA07-E5F36CBA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'SW08'!$B$2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'SW08'!$B$3:$B$9</c:f>
              <c:numCache>
                <c:formatCode>General</c:formatCode>
                <c:ptCount val="7"/>
                <c:pt idx="0">
                  <c:v>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0-47F6-BE77-5CB26DCEEB02}"/>
            </c:ext>
          </c:extLst>
        </c:ser>
        <c:ser>
          <c:idx val="7"/>
          <c:order val="1"/>
          <c:tx>
            <c:strRef>
              <c:f>'SW08'!$I$2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'SW08'!$A$3:$A$9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'SW08'!$I$3:$I$9</c:f>
              <c:numCache>
                <c:formatCode>General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0-47F6-BE77-5CB26DCE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'SW08'!$A$3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D1-45BD-BB21-04087AF61A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D1-45BD-BB21-04087AF61A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D1-45BD-BB21-04087AF61A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CD1-45BD-BB21-04087AF61A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CD1-45BD-BB21-04087AF61A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CD1-45BD-BB21-04087AF61A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'SW08'!$B$3:$I$3</c15:sqref>
                  </c15:fullRef>
                </c:ext>
              </c:extLst>
              <c:f>'SW08'!$C$3:$I$3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D1-45BD-BB21-04087AF61A23}"/>
            </c:ext>
          </c:extLst>
        </c:ser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CD1-45BD-BB21-04087AF61A23}"/>
            </c:ext>
          </c:extLst>
        </c:ser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CD1-45BD-BB21-04087AF61A23}"/>
            </c:ext>
          </c:extLst>
        </c:ser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CD1-45BD-BB21-04087AF61A23}"/>
            </c:ext>
          </c:extLst>
        </c:ser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ACD1-45BD-BB21-04087AF61A23}"/>
            </c:ext>
          </c:extLst>
        </c:ser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ACD1-45BD-BB21-04087AF61A23}"/>
            </c:ext>
          </c:extLst>
        </c:ser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ACD1-45BD-BB21-04087AF61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ACD1-45BD-BB21-04087AF61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ACD1-45BD-BB21-04087AF61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ACD1-45BD-BB21-04087AF61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ACD1-45BD-BB21-04087AF61A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ACD1-45BD-BB21-04087AF61A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ACD1-45BD-BB21-04087AF61A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ACD1-45BD-BB21-04087AF61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'SW08'!$A$4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CC-456C-AD62-7B820E14235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CC-456C-AD62-7B820E14235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CC-456C-AD62-7B820E14235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CC-456C-AD62-7B820E14235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CC-456C-AD62-7B820E14235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CC-456C-AD62-7B820E14235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CC-456C-AD62-7B820E14235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'SW08'!$B$4:$I$4</c15:sqref>
                  </c15:fullRef>
                </c:ext>
              </c:extLst>
              <c:f>'SW08'!$C$4:$I$4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CC-456C-AD62-7B820E142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BCC-456C-AD62-7B820E1423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BCC-456C-AD62-7B820E14235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BCC-456C-AD62-7B820E14235B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BCC-456C-AD62-7B820E14235B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BCC-456C-AD62-7B820E14235B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BCC-456C-AD62-7B820E14235B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BCC-456C-AD62-7B820E1423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BCC-456C-AD62-7B820E1423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BCC-456C-AD62-7B820E1423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BCC-456C-AD62-7B820E14235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BCC-456C-AD62-7B820E14235B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BCC-456C-AD62-7B820E14235B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BCC-456C-AD62-7B820E14235B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BCC-456C-AD62-7B820E14235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'SW08'!$A$5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2F-40C2-B33B-D3601B3FBF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2F-40C2-B33B-D3601B3FBF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2F-40C2-B33B-D3601B3FBF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2F-40C2-B33B-D3601B3FBF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92F-40C2-B33B-D3601B3FBF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92F-40C2-B33B-D3601B3FBF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92F-40C2-B33B-D3601B3FBF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'SW08'!$B$5:$I$5</c15:sqref>
                  </c15:fullRef>
                </c:ext>
              </c:extLst>
              <c:f>'SW08'!$C$5:$I$5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F92F-40C2-B33B-D3601B3F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F92F-40C2-B33B-D3601B3FBF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F92F-40C2-B33B-D3601B3FBF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92F-40C2-B33B-D3601B3FBF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F92F-40C2-B33B-D3601B3FBF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F92F-40C2-B33B-D3601B3FBF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F92F-40C2-B33B-D3601B3FBF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92F-40C2-B33B-D3601B3FBF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92F-40C2-B33B-D3601B3FBF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92F-40C2-B33B-D3601B3FBF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92F-40C2-B33B-D3601B3FBF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92F-40C2-B33B-D3601B3FBF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F92F-40C2-B33B-D3601B3FBF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F92F-40C2-B33B-D3601B3FBF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F92F-40C2-B33B-D3601B3FBF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'SW08'!$A$6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A1-4229-B9ED-CA19203A8D6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A1-4229-B9ED-CA19203A8D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A1-4229-B9ED-CA19203A8D6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A1-4229-B9ED-CA19203A8D6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A1-4229-B9ED-CA19203A8D6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A1-4229-B9ED-CA19203A8D6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A1-4229-B9ED-CA19203A8D6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'SW08'!$B$6:$I$6</c15:sqref>
                  </c15:fullRef>
                </c:ext>
              </c:extLst>
              <c:f>'SW08'!$C$6:$I$6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CA1-4229-B9ED-CA19203A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CA1-4229-B9ED-CA19203A8D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CA1-4229-B9ED-CA19203A8D6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CA1-4229-B9ED-CA19203A8D6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CA1-4229-B9ED-CA19203A8D6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CA1-4229-B9ED-CA19203A8D6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CA1-4229-B9ED-CA19203A8D6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CA1-4229-B9ED-CA19203A8D6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CA1-4229-B9ED-CA19203A8D6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CA1-4229-B9ED-CA19203A8D6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CA1-4229-B9ED-CA19203A8D6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CA1-4229-B9ED-CA19203A8D6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CA1-4229-B9ED-CA19203A8D6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CA1-4229-B9ED-CA19203A8D6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CA1-4229-B9ED-CA19203A8D6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09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'8WK'!$A$8</c:f>
              <c:strCache>
                <c:ptCount val="1"/>
                <c:pt idx="0">
                  <c:v>WEEK 09 (3/11 - 3/17)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05D7-4425-82FC-423EA5ED0F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05D7-4425-82FC-423EA5ED0F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05D7-4425-82FC-423EA5ED0F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05D7-4425-82FC-423EA5ED0F6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05D7-4425-82FC-423EA5ED0F6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05D7-4425-82FC-423EA5ED0F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05D7-4425-82FC-423EA5ED0F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'8WK'!$B$2:$I$2</c15:sqref>
                  </c15:fullRef>
                </c:ext>
              </c:extLst>
              <c:f>'8WK'!$C$2:$I$2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'8WK'!$B$8:$I$8</c15:sqref>
                  </c15:fullRef>
                </c:ext>
              </c:extLst>
              <c:f>'8WK'!$C$8:$I$8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14</c:v>
                </c:pt>
                <c:pt idx="5">
                  <c:v>10</c:v>
                </c:pt>
                <c:pt idx="6">
                  <c:v>572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5D7-4425-82FC-423EA5ED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'8WK'!$A$3</c15:sqref>
                        </c15:formulaRef>
                      </c:ext>
                    </c:extLst>
                    <c:strCache>
                      <c:ptCount val="1"/>
                      <c:pt idx="0">
                        <c:v>WEEK 04 (2/05 - 2/11)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5D7-4425-82FC-423EA5ED0F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'8WK'!$B$3:$I$3</c15:sqref>
                        </c15:fullRef>
                        <c15:formulaRef>
                          <c15:sqref>'8WK'!$C$3:$I$3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62</c:v>
                      </c:pt>
                      <c:pt idx="1">
                        <c:v>22</c:v>
                      </c:pt>
                      <c:pt idx="2">
                        <c:v>131</c:v>
                      </c:pt>
                      <c:pt idx="3">
                        <c:v>50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5D7-4425-82FC-423EA5ED0F6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'8WK'!$A$4</c15:sqref>
                        </c15:formulaRef>
                      </c:ext>
                    </c:extLst>
                    <c:strCache>
                      <c:ptCount val="1"/>
                      <c:pt idx="0">
                        <c:v>WEEK 05 (2/12 - 2/18)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F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1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3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5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7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'8WK'!$B$4:$I$4</c15:sqref>
                        </c15:fullRef>
                        <c15:formulaRef>
                          <c15:sqref>'8WK'!$C$4:$I$4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77</c:v>
                      </c:pt>
                      <c:pt idx="1">
                        <c:v>51</c:v>
                      </c:pt>
                      <c:pt idx="2">
                        <c:v>166</c:v>
                      </c:pt>
                      <c:pt idx="3">
                        <c:v>145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318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5D7-4425-82FC-423EA5ED0F6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'8WK'!$A$5</c15:sqref>
                        </c15:formulaRef>
                      </c:ext>
                    </c:extLst>
                    <c:strCache>
                      <c:ptCount val="1"/>
                      <c:pt idx="0">
                        <c:v>WEEK 06 (2/19 - 2/25)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E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0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6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'8WK'!$B$5:$I$5</c15:sqref>
                        </c15:fullRef>
                        <c15:formulaRef>
                          <c15:sqref>'8WK'!$C$5:$I$5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</c:v>
                      </c:pt>
                      <c:pt idx="1">
                        <c:v>36</c:v>
                      </c:pt>
                      <c:pt idx="2">
                        <c:v>144</c:v>
                      </c:pt>
                      <c:pt idx="3">
                        <c:v>26</c:v>
                      </c:pt>
                      <c:pt idx="4">
                        <c:v>1</c:v>
                      </c:pt>
                      <c:pt idx="5">
                        <c:v>6</c:v>
                      </c:pt>
                      <c:pt idx="6">
                        <c:v>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5D7-4425-82FC-423EA5ED0F6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'8WK'!$A$6</c15:sqref>
                        </c15:formulaRef>
                      </c:ext>
                    </c:extLst>
                    <c:strCache>
                      <c:ptCount val="1"/>
                      <c:pt idx="0">
                        <c:v>WEEK 07 (2/26 - 3/03)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D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F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1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5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'8WK'!$B$6:$I$6</c15:sqref>
                        </c15:fullRef>
                        <c15:formulaRef>
                          <c15:sqref>'8WK'!$C$6:$I$6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18</c:v>
                      </c:pt>
                      <c:pt idx="2">
                        <c:v>110</c:v>
                      </c:pt>
                      <c:pt idx="3">
                        <c:v>31</c:v>
                      </c:pt>
                      <c:pt idx="4">
                        <c:v>3</c:v>
                      </c:pt>
                      <c:pt idx="5">
                        <c:v>7</c:v>
                      </c:pt>
                      <c:pt idx="6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5D7-4425-82FC-423EA5ED0F6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'8WK'!$A$7</c15:sqref>
                        </c15:formulaRef>
                      </c:ext>
                    </c:extLst>
                    <c:strCache>
                      <c:ptCount val="1"/>
                      <c:pt idx="0">
                        <c:v>WEEK 08 (3/04 - 3/10)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C-05D7-4425-82FC-423EA5ED0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E-05D7-4425-82FC-423EA5ED0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0-05D7-4425-82FC-423EA5ED0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2-05D7-4425-82FC-423EA5ED0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4-05D7-4425-82FC-423EA5ED0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6-05D7-4425-82FC-423EA5ED0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5D7-4425-82FC-423EA5ED0F62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'8WK'!$B$7:$I$7</c15:sqref>
                        </c15:fullRef>
                        <c15:formulaRef>
                          <c15:sqref>'8WK'!$C$7:$I$7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5</c:v>
                      </c:pt>
                      <c:pt idx="2">
                        <c:v>56</c:v>
                      </c:pt>
                      <c:pt idx="3">
                        <c:v>23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5D7-4425-82FC-423EA5ED0F62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'8WK'!$A$9</c15:sqref>
                        </c15:formulaRef>
                      </c:ext>
                    </c:extLst>
                    <c:strCache>
                      <c:ptCount val="1"/>
                      <c:pt idx="0">
                        <c:v>WEEK 10 (3/18 - 3/23)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'8WK'!$B$9:$I$9</c15:sqref>
                        </c15:fullRef>
                        <c15:formulaRef>
                          <c15:sqref>'8WK'!$C$9:$I$9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5D7-4425-82FC-423EA5ED0F6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'8WK'!$A$10</c15:sqref>
                        </c15:formulaRef>
                      </c:ext>
                    </c:extLst>
                    <c:strCache>
                      <c:ptCount val="1"/>
                      <c:pt idx="0">
                        <c:v>WEEK 11 (3/25 - 3/31)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'8WK'!$B$10:$I$10</c15:sqref>
                        </c15:fullRef>
                        <c15:formulaRef>
                          <c15:sqref>'8WK'!$C$10:$I$10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72</c:v>
                      </c:pt>
                      <c:pt idx="1">
                        <c:v>107</c:v>
                      </c:pt>
                      <c:pt idx="2">
                        <c:v>234</c:v>
                      </c:pt>
                      <c:pt idx="3">
                        <c:v>72</c:v>
                      </c:pt>
                      <c:pt idx="4">
                        <c:v>9</c:v>
                      </c:pt>
                      <c:pt idx="5">
                        <c:v>12</c:v>
                      </c:pt>
                      <c:pt idx="6">
                        <c:v>457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2-90DC-40BC-84E6-3437125AA224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'8WK'!$A$11</c15:sqref>
                        </c15:formulaRef>
                      </c:ext>
                    </c:extLst>
                    <c:strCache>
                      <c:ptCount val="1"/>
                      <c:pt idx="0">
                        <c:v>WEEK 12 (4/01 - 4/07)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4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5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'8WK'!$B$2:$I$2</c15:sqref>
                        </c15:fullRef>
                        <c15:formulaRef>
                          <c15:sqref>'8WK'!$C$2:$I$2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Stolen</c:v>
                      </c:pt>
                      <c:pt idx="5">
                        <c:v>Digital-only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'8WK'!$B$11:$I$11</c15:sqref>
                        </c15:fullRef>
                        <c15:formulaRef>
                          <c15:sqref>'8WK'!$C$11:$I$11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</c:v>
                      </c:pt>
                      <c:pt idx="1">
                        <c:v>105</c:v>
                      </c:pt>
                      <c:pt idx="2">
                        <c:v>250</c:v>
                      </c:pt>
                      <c:pt idx="3">
                        <c:v>38</c:v>
                      </c:pt>
                      <c:pt idx="4">
                        <c:v>12</c:v>
                      </c:pt>
                      <c:pt idx="5">
                        <c:v>19</c:v>
                      </c:pt>
                      <c:pt idx="6">
                        <c:v>434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63-90DC-40BC-84E6-3437125AA22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2381293676321876"/>
          <c:h val="0.106064771564571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'SW08'!$A$7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D9-4BB0-A5EB-3236F2A1F51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9-4BB0-A5EB-3236F2A1F51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FD9-4BB0-A5EB-3236F2A1F51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FD9-4BB0-A5EB-3236F2A1F51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FD9-4BB0-A5EB-3236F2A1F51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FD9-4BB0-A5EB-3236F2A1F51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FD9-4BB0-A5EB-3236F2A1F51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'SW08'!$B$7:$I$7</c15:sqref>
                  </c15:fullRef>
                </c:ext>
              </c:extLst>
              <c:f>'SW08'!$C$7:$I$7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3FD9-4BB0-A5EB-3236F2A1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3FD9-4BB0-A5EB-3236F2A1F5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3FD9-4BB0-A5EB-3236F2A1F51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3FD9-4BB0-A5EB-3236F2A1F51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3FD9-4BB0-A5EB-3236F2A1F51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3FD9-4BB0-A5EB-3236F2A1F51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3FD9-4BB0-A5EB-3236F2A1F51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3FD9-4BB0-A5EB-3236F2A1F5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3FD9-4BB0-A5EB-3236F2A1F5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3FD9-4BB0-A5EB-3236F2A1F51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3FD9-4BB0-A5EB-3236F2A1F51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3FD9-4BB0-A5EB-3236F2A1F51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3FD9-4BB0-A5EB-3236F2A1F51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3FD9-4BB0-A5EB-3236F2A1F51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3FD9-4BB0-A5EB-3236F2A1F51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'SW08'!$A$8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C-4524-AB67-F06433474C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C-4524-AB67-F06433474C2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C-4524-AB67-F06433474C2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AC-4524-AB67-F06433474C2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AC-4524-AB67-F06433474C2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AC-4524-AB67-F06433474C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AC-4524-AB67-F06433474C2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'SW08'!$B$8:$I$8</c15:sqref>
                  </c15:fullRef>
                </c:ext>
              </c:extLst>
              <c:f>'SW08'!$C$8:$I$8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FAC-4524-AB67-F0643347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FAC-4524-AB67-F06433474C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FAC-4524-AB67-F06433474C2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FAC-4524-AB67-F06433474C2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FAC-4524-AB67-F06433474C2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FAC-4524-AB67-F06433474C2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FAC-4524-AB67-F06433474C2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FAC-4524-AB67-F06433474C2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FAC-4524-AB67-F06433474C2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FAC-4524-AB67-F06433474C2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FAC-4524-AB67-F06433474C2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FAC-4524-AB67-F06433474C2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FAC-4524-AB67-F06433474C2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FAC-4524-AB67-F06433474C2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'SW08'!$B$9:$I$9</c15:sqref>
                        </c15:fullRef>
                        <c15:formulaRef>
                          <c15:sqref>'SW08'!$C$9:$I$9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FAC-4524-AB67-F06433474C2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'SW08'!$A$9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A3-427E-B81E-EF4C44B8F55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A3-427E-B81E-EF4C44B8F55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A3-427E-B81E-EF4C44B8F55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A3-427E-B81E-EF4C44B8F55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A3-427E-B81E-EF4C44B8F55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3A3-427E-B81E-EF4C44B8F55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3A3-427E-B81E-EF4C44B8F55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'SW08'!$B$2:$I$2</c15:sqref>
                  </c15:fullRef>
                </c:ext>
              </c:extLst>
              <c:f>'SW08'!$C$2:$I$2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'SW08'!$B$9:$I$9</c15:sqref>
                  </c15:fullRef>
                </c:ext>
              </c:extLst>
              <c:f>'SW08'!$C$9:$I$9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83A3-427E-B81E-EF4C44B8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'SW08'!$A$3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3A3-427E-B81E-EF4C44B8F55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'SW08'!$B$3:$I$3</c15:sqref>
                        </c15:fullRef>
                        <c15:formulaRef>
                          <c15:sqref>'SW08'!$C$3:$I$3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3A3-427E-B81E-EF4C44B8F55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'SW08'!$B$4:$I$4</c15:sqref>
                        </c15:fullRef>
                        <c15:formulaRef>
                          <c15:sqref>'SW08'!$C$4:$I$4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3A3-427E-B81E-EF4C44B8F55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'SW08'!$B$5:$I$5</c15:sqref>
                        </c15:fullRef>
                        <c15:formulaRef>
                          <c15:sqref>'SW08'!$C$5:$I$5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3A3-427E-B81E-EF4C44B8F55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'SW08'!$B$6:$I$6</c15:sqref>
                        </c15:fullRef>
                        <c15:formulaRef>
                          <c15:sqref>'SW08'!$C$6:$I$6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3A3-427E-B81E-EF4C44B8F55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'SW08'!$B$7:$I$7</c15:sqref>
                        </c15:fullRef>
                        <c15:formulaRef>
                          <c15:sqref>'SW08'!$C$7:$I$7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83A3-427E-B81E-EF4C44B8F55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'SW08'!$A$8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3A3-427E-B81E-EF4C44B8F5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3A3-427E-B81E-EF4C44B8F55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3A3-427E-B81E-EF4C44B8F55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3A3-427E-B81E-EF4C44B8F55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3A3-427E-B81E-EF4C44B8F55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3A3-427E-B81E-EF4C44B8F55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3A3-427E-B81E-EF4C44B8F55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'SW08'!$B$2:$I$2</c15:sqref>
                        </c15:fullRef>
                        <c15:formulaRef>
                          <c15:sqref>'SW08'!$C$2:$I$2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'SW08'!$B$8:$I$8</c15:sqref>
                        </c15:fullRef>
                        <c15:formulaRef>
                          <c15:sqref>'SW08'!$C$8:$I$8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3A3-427E-B81E-EF4C44B8F55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44881298768826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'SW08'!$L$2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0.2185430463576159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AB1-98F8-47A7EE13B9AC}"/>
            </c:ext>
          </c:extLst>
        </c:ser>
        <c:ser>
          <c:idx val="3"/>
          <c:order val="1"/>
          <c:tx>
            <c:strRef>
              <c:f>'SW08'!$M$2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'SW08'!$M$3:$M$9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5-4AB1-98F8-47A7EE13B9AC}"/>
            </c:ext>
          </c:extLst>
        </c:ser>
        <c:ser>
          <c:idx val="4"/>
          <c:order val="2"/>
          <c:tx>
            <c:strRef>
              <c:f>'SW08'!$N$2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'SW08'!$N$3:$N$9</c:f>
              <c:numCache>
                <c:formatCode>0%</c:formatCode>
                <c:ptCount val="7"/>
                <c:pt idx="0">
                  <c:v>0.22784810126582278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0.25165562913907286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5-4AB1-98F8-47A7EE13B9AC}"/>
            </c:ext>
          </c:extLst>
        </c:ser>
        <c:ser>
          <c:idx val="5"/>
          <c:order val="3"/>
          <c:tx>
            <c:strRef>
              <c:f>'SW08'!$O$2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'SW08'!$O$3:$O$9</c:f>
              <c:numCache>
                <c:formatCode>0%</c:formatCode>
                <c:ptCount val="7"/>
                <c:pt idx="0">
                  <c:v>0.20253164556962025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4.6357615894039736E-2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5-4AB1-98F8-47A7EE13B9AC}"/>
            </c:ext>
          </c:extLst>
        </c:ser>
        <c:ser>
          <c:idx val="6"/>
          <c:order val="4"/>
          <c:tx>
            <c:strRef>
              <c:f>'SW08'!$P$2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'SW08'!$P$3:$P$9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5-4AB1-98F8-47A7EE13B9AC}"/>
            </c:ext>
          </c:extLst>
        </c:ser>
        <c:ser>
          <c:idx val="0"/>
          <c:order val="5"/>
          <c:tx>
            <c:strRef>
              <c:f>'SW08'!$Q$2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'SW08'!$J$3:$J$9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'SW08'!$Q$3:$Q$9</c:f>
              <c:numCache>
                <c:formatCode>0%</c:formatCode>
                <c:ptCount val="7"/>
                <c:pt idx="0">
                  <c:v>2.5316455696202531E-2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C5-4AB1-98F8-47A7EE13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0783132392933"/>
          <c:y val="4.3099533813646576E-2"/>
          <c:w val="0.20817119673159939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'SW08'!$A$11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AE-433A-AED4-4D9020A375D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AE-433A-AED4-4D9020A375D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AE-433A-AED4-4D9020A375D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AE-433A-AED4-4D9020A375D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AE-433A-AED4-4D9020A375D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AE-433A-AED4-4D9020A375D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AE-433A-AED4-4D9020A375D3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E-433A-AED4-4D9020A375D3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E-433A-AED4-4D9020A375D3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AE-433A-AED4-4D9020A375D3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E-433A-AED4-4D9020A375D3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AE-433A-AED4-4D9020A375D3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AE-433A-AED4-4D9020A375D3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'SW08'!$C$10:$I$10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'SW08'!$C$11:$I$11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8AE-433A-AED4-4D9020A3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98365894639724"/>
          <c:y val="0.1275094380325747"/>
          <c:w val="0.1650449049517346"/>
          <c:h val="0.359752741966202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04-4D5C-9134-14B150BC408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04-4D5C-9134-14B150BC40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04-4D5C-9134-14B150BC408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04-4D5C-9134-14B150BC40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04-4D5C-9134-14B150BC408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204-4D5C-9134-14B150BC408B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4-4D5C-9134-14B150BC408B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4-4D5C-9134-14B150BC408B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4-4D5C-9134-14B150BC408B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4-4D5C-9134-14B150BC408B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4-4D5C-9134-14B150BC408B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4-4D5C-9134-14B150BC408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'SW09'!$C$12:$H$12</c:f>
              <c:numCache>
                <c:formatCode>General</c:formatCode>
                <c:ptCount val="6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4-4D5C-9134-14B150BC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335925275232783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'SW09'!$A$3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8E-4000-B744-E1D03D6E983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8E-4000-B744-E1D03D6E98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8E-4000-B744-E1D03D6E98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98E-4000-B744-E1D03D6E983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98E-4000-B744-E1D03D6E983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98E-4000-B744-E1D03D6E98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'SW09'!$B$3:$I$3</c15:sqref>
                  </c15:fullRef>
                </c:ext>
              </c:extLst>
              <c:f>'SW09'!$C$3:$I$3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3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8E-4000-B744-E1D03D6E983C}"/>
            </c:ext>
          </c:extLst>
        </c:ser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8E-4000-B744-E1D03D6E983C}"/>
            </c:ext>
          </c:extLst>
        </c:ser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98E-4000-B744-E1D03D6E983C}"/>
            </c:ext>
          </c:extLst>
        </c:ser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598E-4000-B744-E1D03D6E983C}"/>
            </c:ext>
          </c:extLst>
        </c:ser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98E-4000-B744-E1D03D6E983C}"/>
            </c:ext>
          </c:extLst>
        </c:ser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598E-4000-B744-E1D03D6E983C}"/>
            </c:ext>
          </c:extLst>
        </c:ser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98E-4000-B744-E1D03D6E9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98E-4000-B744-E1D03D6E9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98E-4000-B744-E1D03D6E9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98E-4000-B744-E1D03D6E98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98E-4000-B744-E1D03D6E98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98E-4000-B744-E1D03D6E98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98E-4000-B744-E1D03D6E98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598E-4000-B744-E1D03D6E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'SW09'!$A$4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22-4326-B65F-6A972D78B8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22-4326-B65F-6A972D78B8B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22-4326-B65F-6A972D78B8B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22-4326-B65F-6A972D78B8B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22-4326-B65F-6A972D78B8B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22-4326-B65F-6A972D78B8B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22-4326-B65F-6A972D78B8B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'SW09'!$B$4:$I$4</c15:sqref>
                  </c15:fullRef>
                </c:ext>
              </c:extLst>
              <c:f>'SW09'!$C$4:$I$4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22-4326-B65F-6A972D78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122-4326-B65F-6A972D78B8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122-4326-B65F-6A972D78B8B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122-4326-B65F-6A972D78B8B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122-4326-B65F-6A972D78B8B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122-4326-B65F-6A972D78B8B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122-4326-B65F-6A972D78B8B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122-4326-B65F-6A972D78B8B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122-4326-B65F-6A972D78B8B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122-4326-B65F-6A972D78B8B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122-4326-B65F-6A972D78B8B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122-4326-B65F-6A972D78B8B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122-4326-B65F-6A972D78B8B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122-4326-B65F-6A972D78B8B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122-4326-B65F-6A972D78B8B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'SW09'!$A$5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DC-455A-A351-73FB93E6D3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DC-455A-A351-73FB93E6D3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DC-455A-A351-73FB93E6D3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DC-455A-A351-73FB93E6D3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DC-455A-A351-73FB93E6D3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DC-455A-A351-73FB93E6D3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DC-455A-A351-73FB93E6D3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'SW09'!$B$5:$I$5</c15:sqref>
                  </c15:fullRef>
                </c:ext>
              </c:extLst>
              <c:f>'SW09'!$C$5:$I$5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7DC-455A-A351-73FB93E6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7DC-455A-A351-73FB93E6D3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7DC-455A-A351-73FB93E6D3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7DC-455A-A351-73FB93E6D39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7DC-455A-A351-73FB93E6D3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7DC-455A-A351-73FB93E6D3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7DC-455A-A351-73FB93E6D3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7DC-455A-A351-73FB93E6D3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7DC-455A-A351-73FB93E6D3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7DC-455A-A351-73FB93E6D3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7DC-455A-A351-73FB93E6D3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7DC-455A-A351-73FB93E6D3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7DC-455A-A351-73FB93E6D3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7DC-455A-A351-73FB93E6D3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7DC-455A-A351-73FB93E6D3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'SW09'!$A$6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22-42C9-9664-6C939E87CA9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22-42C9-9664-6C939E87CA9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22-42C9-9664-6C939E87CA9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22-42C9-9664-6C939E87CA9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22-42C9-9664-6C939E87CA9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22-42C9-9664-6C939E87CA9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22-42C9-9664-6C939E87CA9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'SW09'!$B$6:$I$6</c15:sqref>
                  </c15:fullRef>
                </c:ext>
              </c:extLst>
              <c:f>'SW09'!$C$6:$I$6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D22-42C9-9664-6C939E87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D22-42C9-9664-6C939E87CA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D22-42C9-9664-6C939E87CA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D22-42C9-9664-6C939E87CA9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D22-42C9-9664-6C939E87CA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D22-42C9-9664-6C939E87CA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D22-42C9-9664-6C939E87CA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D22-42C9-9664-6C939E87C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D22-42C9-9664-6C939E87C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D22-42C9-9664-6C939E87C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D22-42C9-9664-6C939E87C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D22-42C9-9664-6C939E87CA9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D22-42C9-9664-6C939E87CA9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D22-42C9-9664-6C939E87CA95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D22-42C9-9664-6C939E87C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'8WK'!$L$2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'8WK'!$L$3:$L$11</c:f>
              <c:numCache>
                <c:formatCode>0%</c:formatCode>
                <c:ptCount val="9"/>
                <c:pt idx="0">
                  <c:v>0.12757201646090535</c:v>
                </c:pt>
                <c:pt idx="1">
                  <c:v>0.1134020618556701</c:v>
                </c:pt>
                <c:pt idx="2">
                  <c:v>5.8275058275058272E-2</c:v>
                </c:pt>
                <c:pt idx="3">
                  <c:v>0</c:v>
                </c:pt>
                <c:pt idx="4">
                  <c:v>0.14347826086956522</c:v>
                </c:pt>
                <c:pt idx="5">
                  <c:v>4.0687160940325498E-2</c:v>
                </c:pt>
                <c:pt idx="6">
                  <c:v>0</c:v>
                </c:pt>
                <c:pt idx="7">
                  <c:v>7.7170418006430874E-2</c:v>
                </c:pt>
                <c:pt idx="8">
                  <c:v>4.2603550295857988E-2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E-482A-9D88-4E476EE4BE92}"/>
            </c:ext>
          </c:extLst>
        </c:ser>
        <c:ser>
          <c:idx val="2"/>
          <c:order val="1"/>
          <c:tx>
            <c:strRef>
              <c:f>'8WK'!$M$2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'8WK'!$M$3:$M$11</c:f>
              <c:numCache>
                <c:formatCode>0%</c:formatCode>
                <c:ptCount val="9"/>
                <c:pt idx="0">
                  <c:v>4.5267489711934158E-2</c:v>
                </c:pt>
                <c:pt idx="1">
                  <c:v>7.511045655375552E-2</c:v>
                </c:pt>
                <c:pt idx="2">
                  <c:v>8.3916083916083919E-2</c:v>
                </c:pt>
                <c:pt idx="3">
                  <c:v>5.4054054054054057E-2</c:v>
                </c:pt>
                <c:pt idx="4">
                  <c:v>2.1739130434782608E-2</c:v>
                </c:pt>
                <c:pt idx="5">
                  <c:v>0.12567811934900541</c:v>
                </c:pt>
                <c:pt idx="6">
                  <c:v>0.12280701754385964</c:v>
                </c:pt>
                <c:pt idx="7">
                  <c:v>0.11468381564844587</c:v>
                </c:pt>
                <c:pt idx="8">
                  <c:v>0.1242603550295858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E-482A-9D88-4E476EE4BE92}"/>
            </c:ext>
          </c:extLst>
        </c:ser>
        <c:ser>
          <c:idx val="3"/>
          <c:order val="2"/>
          <c:tx>
            <c:strRef>
              <c:f>'8WK'!$N$2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'8WK'!$N$3:$N$11</c:f>
              <c:numCache>
                <c:formatCode>0%</c:formatCode>
                <c:ptCount val="9"/>
                <c:pt idx="0">
                  <c:v>0.26954732510288065</c:v>
                </c:pt>
                <c:pt idx="1">
                  <c:v>0.24447717231222385</c:v>
                </c:pt>
                <c:pt idx="2">
                  <c:v>0.33566433566433568</c:v>
                </c:pt>
                <c:pt idx="3">
                  <c:v>0.33033033033033032</c:v>
                </c:pt>
                <c:pt idx="4">
                  <c:v>0.24347826086956523</c:v>
                </c:pt>
                <c:pt idx="5">
                  <c:v>0.2631103074141049</c:v>
                </c:pt>
                <c:pt idx="6">
                  <c:v>0.29239766081871343</c:v>
                </c:pt>
                <c:pt idx="7">
                  <c:v>0.25080385852090031</c:v>
                </c:pt>
                <c:pt idx="8">
                  <c:v>0.29585798816568049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E-482A-9D88-4E476EE4BE92}"/>
            </c:ext>
          </c:extLst>
        </c:ser>
        <c:ser>
          <c:idx val="4"/>
          <c:order val="3"/>
          <c:tx>
            <c:strRef>
              <c:f>'8WK'!$O$2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'8WK'!$O$3:$O$11</c:f>
              <c:numCache>
                <c:formatCode>0%</c:formatCode>
                <c:ptCount val="9"/>
                <c:pt idx="0">
                  <c:v>0.102880658436214</c:v>
                </c:pt>
                <c:pt idx="1">
                  <c:v>0.21354933726067746</c:v>
                </c:pt>
                <c:pt idx="2">
                  <c:v>6.0606060606060608E-2</c:v>
                </c:pt>
                <c:pt idx="3">
                  <c:v>9.3093093093093091E-2</c:v>
                </c:pt>
                <c:pt idx="4">
                  <c:v>0.1</c:v>
                </c:pt>
                <c:pt idx="5">
                  <c:v>7.866184448462929E-2</c:v>
                </c:pt>
                <c:pt idx="6">
                  <c:v>8.1871345029239762E-2</c:v>
                </c:pt>
                <c:pt idx="7">
                  <c:v>7.7170418006430874E-2</c:v>
                </c:pt>
                <c:pt idx="8">
                  <c:v>4.4970414201183431E-2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E-482A-9D88-4E476EE4BE92}"/>
            </c:ext>
          </c:extLst>
        </c:ser>
        <c:ser>
          <c:idx val="5"/>
          <c:order val="4"/>
          <c:tx>
            <c:strRef>
              <c:f>'8WK'!$P$2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'8WK'!$P$3:$P$11</c:f>
              <c:numCache>
                <c:formatCode>0%</c:formatCode>
                <c:ptCount val="9"/>
                <c:pt idx="0">
                  <c:v>0</c:v>
                </c:pt>
                <c:pt idx="1">
                  <c:v>1.4727540500736377E-3</c:v>
                </c:pt>
                <c:pt idx="2">
                  <c:v>1.3986013986013986E-2</c:v>
                </c:pt>
                <c:pt idx="3">
                  <c:v>2.1021021021021023E-2</c:v>
                </c:pt>
                <c:pt idx="4">
                  <c:v>1.3043478260869565E-2</c:v>
                </c:pt>
                <c:pt idx="5">
                  <c:v>9.0415913200723331E-3</c:v>
                </c:pt>
                <c:pt idx="6">
                  <c:v>1.1695906432748537E-2</c:v>
                </c:pt>
                <c:pt idx="7">
                  <c:v>1.2861736334405145E-2</c:v>
                </c:pt>
                <c:pt idx="8">
                  <c:v>2.2485207100591716E-2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E-482A-9D88-4E476EE4BE92}"/>
            </c:ext>
          </c:extLst>
        </c:ser>
        <c:ser>
          <c:idx val="6"/>
          <c:order val="5"/>
          <c:tx>
            <c:strRef>
              <c:f>'8WK'!$Q$2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'8WK'!$A$3:$A$11</c:f>
              <c:strCache>
                <c:ptCount val="9"/>
                <c:pt idx="0">
                  <c:v>WEEK 04 (2/05 - 2/11)</c:v>
                </c:pt>
                <c:pt idx="1">
                  <c:v>WEEK 05 (2/12 - 2/18)</c:v>
                </c:pt>
                <c:pt idx="2">
                  <c:v>WEEK 06 (2/19 - 2/25)</c:v>
                </c:pt>
                <c:pt idx="3">
                  <c:v>WEEK 07 (2/26 - 3/03)</c:v>
                </c:pt>
                <c:pt idx="4">
                  <c:v>WEEK 08 (3/04 - 3/10)</c:v>
                </c:pt>
                <c:pt idx="5">
                  <c:v>WEEK 09 (3/11 - 3/17)</c:v>
                </c:pt>
                <c:pt idx="6">
                  <c:v>WEEK 10 (3/18 - 3/23)</c:v>
                </c:pt>
                <c:pt idx="7">
                  <c:v>WEEK 11 (3/25 - 3/31)</c:v>
                </c:pt>
                <c:pt idx="8">
                  <c:v>WEEK 12 (4/01 - 4/07)</c:v>
                </c:pt>
              </c:strCache>
            </c:strRef>
          </c:cat>
          <c:val>
            <c:numRef>
              <c:f>'8WK'!$Q$3:$Q$11</c:f>
              <c:numCache>
                <c:formatCode>0%</c:formatCode>
                <c:ptCount val="9"/>
                <c:pt idx="0">
                  <c:v>2.05761316872428E-3</c:v>
                </c:pt>
                <c:pt idx="1">
                  <c:v>2.9455081001472753E-3</c:v>
                </c:pt>
                <c:pt idx="2">
                  <c:v>2.331002331002331E-3</c:v>
                </c:pt>
                <c:pt idx="3">
                  <c:v>9.0090090090090089E-3</c:v>
                </c:pt>
                <c:pt idx="4">
                  <c:v>1.3043478260869565E-2</c:v>
                </c:pt>
                <c:pt idx="5">
                  <c:v>1.2658227848101266E-2</c:v>
                </c:pt>
                <c:pt idx="6">
                  <c:v>2.9239766081871343E-2</c:v>
                </c:pt>
                <c:pt idx="7">
                  <c:v>9.6463022508038593E-3</c:v>
                </c:pt>
                <c:pt idx="8">
                  <c:v>1.4201183431952662E-2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E-482A-9D88-4E476EE4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'SW09'!$A$7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E6-43BA-A01D-B052020990D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E6-43BA-A01D-B052020990D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E6-43BA-A01D-B052020990D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E6-43BA-A01D-B052020990D1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E6-43BA-A01D-B052020990D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E6-43BA-A01D-B052020990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E6-43BA-A01D-B052020990D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'SW09'!$B$7:$I$7</c15:sqref>
                  </c15:fullRef>
                </c:ext>
              </c:extLst>
              <c:f>'SW09'!$C$7:$I$7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E6-43BA-A01D-B0520209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E6-43BA-A01D-B052020990D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E6-43BA-A01D-B052020990D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E6-43BA-A01D-B052020990D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E6-43BA-A01D-B052020990D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E6-43BA-A01D-B052020990D1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E6-43BA-A01D-B052020990D1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E6-43BA-A01D-B052020990D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E6-43BA-A01D-B052020990D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E6-43BA-A01D-B052020990D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E6-43BA-A01D-B052020990D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E6-43BA-A01D-B052020990D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E6-43BA-A01D-B052020990D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E6-43BA-A01D-B052020990D1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E6-43BA-A01D-B052020990D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'SW09'!$A$8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F8-43C7-90C8-691EEA31E67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F8-43C7-90C8-691EEA31E67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F8-43C7-90C8-691EEA31E67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F8-43C7-90C8-691EEA31E67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F8-43C7-90C8-691EEA31E67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F8-43C7-90C8-691EEA31E67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F8-43C7-90C8-691EEA31E67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'SW09'!$B$8:$I$8</c15:sqref>
                  </c15:fullRef>
                </c:ext>
              </c:extLst>
              <c:f>'SW09'!$C$8:$I$8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8F8-43C7-90C8-691EEA31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98F8-43C7-90C8-691EEA31E6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98F8-43C7-90C8-691EEA31E67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98F8-43C7-90C8-691EEA31E67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98F8-43C7-90C8-691EEA31E67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98F8-43C7-90C8-691EEA31E67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98F8-43C7-90C8-691EEA31E67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98F8-43C7-90C8-691EEA31E67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98F8-43C7-90C8-691EEA31E67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98F8-43C7-90C8-691EEA31E67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98F8-43C7-90C8-691EEA31E67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98F8-43C7-90C8-691EEA31E67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98F8-43C7-90C8-691EEA31E67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98F8-43C7-90C8-691EEA31E67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'SW09'!$B$9:$I$9</c15:sqref>
                        </c15:fullRef>
                        <c15:formulaRef>
                          <c15:sqref>'SW09'!$C$9:$I$9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98F8-43C7-90C8-691EEA31E67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'SW09'!$A$9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B4-4003-8305-E8675194A59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B4-4003-8305-E8675194A59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B4-4003-8305-E8675194A59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B4-4003-8305-E8675194A59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B4-4003-8305-E8675194A59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BB4-4003-8305-E8675194A59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BB4-4003-8305-E8675194A59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'SW09'!$B$2:$I$2</c15:sqref>
                  </c15:fullRef>
                </c:ext>
              </c:extLst>
              <c:f>'SW09'!$C$2:$I$2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'SW09'!$B$9:$I$9</c15:sqref>
                  </c15:fullRef>
                </c:ext>
              </c:extLst>
              <c:f>'SW09'!$C$9:$I$9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7BB4-4003-8305-E8675194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'SW09'!$A$3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7BB4-4003-8305-E8675194A5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'SW09'!$B$3:$I$3</c15:sqref>
                        </c15:fullRef>
                        <c15:formulaRef>
                          <c15:sqref>'SW09'!$C$3:$I$3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7BB4-4003-8305-E8675194A59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'SW09'!$B$4:$I$4</c15:sqref>
                        </c15:fullRef>
                        <c15:formulaRef>
                          <c15:sqref>'SW09'!$C$4:$I$4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7BB4-4003-8305-E8675194A59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'SW09'!$B$5:$I$5</c15:sqref>
                        </c15:fullRef>
                        <c15:formulaRef>
                          <c15:sqref>'SW09'!$C$5:$I$5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7BB4-4003-8305-E8675194A59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'SW09'!$B$6:$I$6</c15:sqref>
                        </c15:fullRef>
                        <c15:formulaRef>
                          <c15:sqref>'SW09'!$C$6:$I$6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7BB4-4003-8305-E8675194A59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'SW09'!$B$7:$I$7</c15:sqref>
                        </c15:fullRef>
                        <c15:formulaRef>
                          <c15:sqref>'SW09'!$C$7:$I$7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7BB4-4003-8305-E8675194A59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'SW09'!$A$8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7BB4-4003-8305-E8675194A59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7BB4-4003-8305-E8675194A59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7BB4-4003-8305-E8675194A59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7BB4-4003-8305-E8675194A59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7BB4-4003-8305-E8675194A59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7BB4-4003-8305-E8675194A59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7BB4-4003-8305-E8675194A59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'SW09'!$B$2:$I$2</c15:sqref>
                        </c15:fullRef>
                        <c15:formulaRef>
                          <c15:sqref>'SW09'!$C$2:$I$2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'SW09'!$B$8:$I$8</c15:sqref>
                        </c15:fullRef>
                        <c15:formulaRef>
                          <c15:sqref>'SW09'!$C$8:$I$8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7BB4-4003-8305-E8675194A59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799651606722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'SW09'!$L$2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'SW09'!$L$3:$L$9</c:f>
              <c:numCache>
                <c:formatCode>0%</c:formatCode>
                <c:ptCount val="7"/>
                <c:pt idx="0">
                  <c:v>0</c:v>
                </c:pt>
                <c:pt idx="1">
                  <c:v>0.11029411764705882</c:v>
                </c:pt>
                <c:pt idx="2">
                  <c:v>7.586206896551724E-2</c:v>
                </c:pt>
                <c:pt idx="3">
                  <c:v>3.4090909090909088E-2</c:v>
                </c:pt>
                <c:pt idx="4">
                  <c:v>0</c:v>
                </c:pt>
                <c:pt idx="5">
                  <c:v>3.4313725490196081E-2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1-4C14-BAEC-E9BAB977A697}"/>
            </c:ext>
          </c:extLst>
        </c:ser>
        <c:ser>
          <c:idx val="2"/>
          <c:order val="1"/>
          <c:tx>
            <c:strRef>
              <c:f>'SW09'!$M$2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'SW09'!$M$3:$M$9</c:f>
              <c:numCache>
                <c:formatCode>0%</c:formatCode>
                <c:ptCount val="7"/>
                <c:pt idx="0">
                  <c:v>0.12280701754385964</c:v>
                </c:pt>
                <c:pt idx="1">
                  <c:v>0.11029411764705882</c:v>
                </c:pt>
                <c:pt idx="2">
                  <c:v>0.14482758620689656</c:v>
                </c:pt>
                <c:pt idx="3">
                  <c:v>0.17045454545454544</c:v>
                </c:pt>
                <c:pt idx="4">
                  <c:v>9.036144578313253E-2</c:v>
                </c:pt>
                <c:pt idx="5">
                  <c:v>0.13725490196078433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1-4C14-BAEC-E9BAB977A697}"/>
            </c:ext>
          </c:extLst>
        </c:ser>
        <c:ser>
          <c:idx val="3"/>
          <c:order val="2"/>
          <c:tx>
            <c:strRef>
              <c:f>'SW09'!$N$2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'SW09'!$N$3:$N$9</c:f>
              <c:numCache>
                <c:formatCode>0%</c:formatCode>
                <c:ptCount val="7"/>
                <c:pt idx="0">
                  <c:v>0.29239766081871343</c:v>
                </c:pt>
                <c:pt idx="1">
                  <c:v>0.30882352941176472</c:v>
                </c:pt>
                <c:pt idx="2">
                  <c:v>0.22758620689655173</c:v>
                </c:pt>
                <c:pt idx="3">
                  <c:v>0.25</c:v>
                </c:pt>
                <c:pt idx="4">
                  <c:v>0.28313253012048195</c:v>
                </c:pt>
                <c:pt idx="5">
                  <c:v>0.2107843137254902</c:v>
                </c:pt>
                <c:pt idx="6">
                  <c:v>0.29629629629629628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1-4C14-BAEC-E9BAB977A697}"/>
            </c:ext>
          </c:extLst>
        </c:ser>
        <c:ser>
          <c:idx val="4"/>
          <c:order val="3"/>
          <c:tx>
            <c:strRef>
              <c:f>'SW09'!$O$2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'SW09'!$O$3:$O$9</c:f>
              <c:numCache>
                <c:formatCode>0%</c:formatCode>
                <c:ptCount val="7"/>
                <c:pt idx="0">
                  <c:v>8.1871345029239762E-2</c:v>
                </c:pt>
                <c:pt idx="1">
                  <c:v>5.1470588235294115E-2</c:v>
                </c:pt>
                <c:pt idx="2">
                  <c:v>0.10344827586206896</c:v>
                </c:pt>
                <c:pt idx="3">
                  <c:v>6.8181818181818177E-2</c:v>
                </c:pt>
                <c:pt idx="4">
                  <c:v>8.4337349397590355E-2</c:v>
                </c:pt>
                <c:pt idx="5">
                  <c:v>7.3529411764705885E-2</c:v>
                </c:pt>
                <c:pt idx="6">
                  <c:v>9.2592592592592587E-2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1-4C14-BAEC-E9BAB977A697}"/>
            </c:ext>
          </c:extLst>
        </c:ser>
        <c:ser>
          <c:idx val="5"/>
          <c:order val="4"/>
          <c:tx>
            <c:strRef>
              <c:f>'SW09'!$P$2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'SW09'!$P$3:$P$9</c:f>
              <c:numCache>
                <c:formatCode>0%</c:formatCode>
                <c:ptCount val="7"/>
                <c:pt idx="0">
                  <c:v>1.7543859649122806E-2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1.4705882352941176E-2</c:v>
                </c:pt>
                <c:pt idx="6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1-4C14-BAEC-E9BAB977A697}"/>
            </c:ext>
          </c:extLst>
        </c:ser>
        <c:ser>
          <c:idx val="6"/>
          <c:order val="5"/>
          <c:tx>
            <c:strRef>
              <c:f>'SW09'!$Q$2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'SW09'!$Q$3:$Q$9</c:f>
              <c:numCache>
                <c:formatCode>0%</c:formatCode>
                <c:ptCount val="7"/>
                <c:pt idx="0">
                  <c:v>2.9239766081871343E-2</c:v>
                </c:pt>
                <c:pt idx="1">
                  <c:v>7.3529411764705881E-3</c:v>
                </c:pt>
                <c:pt idx="2">
                  <c:v>6.8965517241379309E-3</c:v>
                </c:pt>
                <c:pt idx="3">
                  <c:v>0</c:v>
                </c:pt>
                <c:pt idx="4">
                  <c:v>6.024096385542169E-3</c:v>
                </c:pt>
                <c:pt idx="5">
                  <c:v>1.4705882352941176E-2</c:v>
                </c:pt>
                <c:pt idx="6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C1-4C14-BAEC-E9BAB977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1737128379012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'SW09'!$A$12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A7-47CA-9072-ADD0FFB6AFD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A7-47CA-9072-ADD0FFB6AFD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A7-47CA-9072-ADD0FFB6AFD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A7-47CA-9072-ADD0FFB6AFDD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A7-47CA-9072-ADD0FFB6AFD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A7-47CA-9072-ADD0FFB6AFD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A7-47CA-9072-ADD0FFB6AFDD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A7-47CA-9072-ADD0FFB6AFDD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A7-47CA-9072-ADD0FFB6AFDD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A7-47CA-9072-ADD0FFB6AFDD}"/>
                </c:ext>
              </c:extLst>
            </c:dLbl>
            <c:dLbl>
              <c:idx val="4"/>
              <c:layout>
                <c:manualLayout>
                  <c:x val="0.15165710143972588"/>
                  <c:y val="-1.2532635014471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A7-47CA-9072-ADD0FFB6AFDD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A7-47CA-9072-ADD0FFB6AFDD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A7-47CA-9072-ADD0FFB6AFDD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'SW09'!$C$10:$I$10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'SW09'!$C$12:$I$12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  <c:pt idx="6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A7-47CA-9072-ADD0FFB6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4725727275725"/>
          <c:y val="0.1275094380325747"/>
          <c:w val="0.18178130662537476"/>
          <c:h val="0.397350647009617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4134143758345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'SW09'!$B$2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'SW09'!$B$3:$B$9</c:f>
              <c:numCache>
                <c:formatCode>General</c:formatCode>
                <c:ptCount val="7"/>
                <c:pt idx="0">
                  <c:v>171</c:v>
                </c:pt>
                <c:pt idx="1">
                  <c:v>136</c:v>
                </c:pt>
                <c:pt idx="2">
                  <c:v>145</c:v>
                </c:pt>
                <c:pt idx="3">
                  <c:v>176</c:v>
                </c:pt>
                <c:pt idx="4">
                  <c:v>166</c:v>
                </c:pt>
                <c:pt idx="5">
                  <c:v>204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3-4ADE-8114-9BC50614DB8C}"/>
            </c:ext>
          </c:extLst>
        </c:ser>
        <c:ser>
          <c:idx val="7"/>
          <c:order val="1"/>
          <c:tx>
            <c:strRef>
              <c:f>'SW09'!$I$2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'SW09'!$A$3:$A$9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'SW09'!$I$3:$I$9</c:f>
              <c:numCache>
                <c:formatCode>General</c:formatCode>
                <c:ptCount val="7"/>
                <c:pt idx="0">
                  <c:v>85</c:v>
                </c:pt>
                <c:pt idx="1">
                  <c:v>62</c:v>
                </c:pt>
                <c:pt idx="2">
                  <c:v>68</c:v>
                </c:pt>
                <c:pt idx="3">
                  <c:v>88</c:v>
                </c:pt>
                <c:pt idx="4">
                  <c:v>100</c:v>
                </c:pt>
                <c:pt idx="5">
                  <c:v>118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3-4ADE-8114-9BC50614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9.2981903577842195E-2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'SW09'!$K$2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'SW09'!$J$3:$J$9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'SW09'!$K$3:$K$9</c:f>
              <c:numCache>
                <c:formatCode>0%</c:formatCode>
                <c:ptCount val="7"/>
                <c:pt idx="0">
                  <c:v>0.49707602339181284</c:v>
                </c:pt>
                <c:pt idx="1">
                  <c:v>0.45588235294117646</c:v>
                </c:pt>
                <c:pt idx="2">
                  <c:v>0.4689655172413793</c:v>
                </c:pt>
                <c:pt idx="3">
                  <c:v>0.5</c:v>
                </c:pt>
                <c:pt idx="4">
                  <c:v>0.60240963855421692</c:v>
                </c:pt>
                <c:pt idx="5">
                  <c:v>0.57843137254901966</c:v>
                </c:pt>
                <c:pt idx="6">
                  <c:v>0.47222222222222221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1-4C15-9E1C-598BB39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95-4FFD-9265-8655AAD420F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95-4FFD-9265-8655AAD420F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95-4FFD-9265-8655AAD420F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95-4FFD-9265-8655AAD420F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95-4FFD-9265-8655AAD420F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95-4FFD-9265-8655AAD420F9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5-4FFD-9265-8655AAD420F9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5-4FFD-9265-8655AAD420F9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5-4FFD-9265-8655AAD420F9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5-4FFD-9265-8655AAD420F9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95-4FFD-9265-8655AAD420F9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95-4FFD-9265-8655AAD420F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'SW10'!$C$11:$H$11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95-4FFD-9265-8655AAD4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'SW10'!$A$11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0F-41E8-8A79-9E12C247721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0F-41E8-8A79-9E12C24772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0F-41E8-8A79-9E12C247721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0F-41E8-8A79-9E12C247721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0F-41E8-8A79-9E12C247721B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50F-41E8-8A79-9E12C247721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50F-41E8-8A79-9E12C247721B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F-41E8-8A79-9E12C247721B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0F-41E8-8A79-9E12C247721B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F-41E8-8A79-9E12C247721B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0F-41E8-8A79-9E12C247721B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0F-41E8-8A79-9E12C247721B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0F-41E8-8A79-9E12C247721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'SW10'!$C$10:$I$10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'SW10'!$C$11:$I$11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0F-41E8-8A79-9E12C247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0.49707602339181284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4-4CED-95CF-05755023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</a:t>
            </a:r>
            <a:r>
              <a:rPr lang="en-US" baseline="0"/>
              <a:t> week</a:t>
            </a:r>
            <a:r>
              <a:rPr lang="en-US"/>
              <a:t>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'8WK'!$A$13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FE-4826-97BE-6DCD91D93EA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FE-4826-97BE-6DCD91D93EA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FE-4826-97BE-6DCD91D93EA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FE-4826-97BE-6DCD91D93EA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FE-4826-97BE-6DCD91D93EA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FE-4826-97BE-6DCD91D93EA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FE-4826-97BE-6DCD91D93EA1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E-4826-97BE-6DCD91D93EA1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E-4826-97BE-6DCD91D93EA1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E-4826-97BE-6DCD91D93EA1}"/>
                </c:ext>
              </c:extLst>
            </c:dLbl>
            <c:dLbl>
              <c:idx val="4"/>
              <c:layout>
                <c:manualLayout>
                  <c:x val="0.2931501312335959"/>
                  <c:y val="-8.40399187389725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E-4826-97BE-6DCD91D93EA1}"/>
                </c:ext>
              </c:extLst>
            </c:dLbl>
            <c:dLbl>
              <c:idx val="5"/>
              <c:layout>
                <c:manualLayout>
                  <c:x val="-0.13498162729658791"/>
                  <c:y val="-2.25988700564971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FE-4826-97BE-6DCD91D93EA1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FE-4826-97BE-6DCD91D93EA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'8WK'!$C$12:$I$12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Stolen</c:v>
                </c:pt>
                <c:pt idx="5">
                  <c:v>Digital-only</c:v>
                </c:pt>
                <c:pt idx="6">
                  <c:v># Sold</c:v>
                </c:pt>
              </c:strCache>
            </c:strRef>
          </c:cat>
          <c:val>
            <c:numRef>
              <c:f>'8WK'!$C$13:$I$13</c:f>
              <c:numCache>
                <c:formatCode>General</c:formatCode>
                <c:ptCount val="7"/>
                <c:pt idx="0">
                  <c:v>350</c:v>
                </c:pt>
                <c:pt idx="1">
                  <c:v>504</c:v>
                </c:pt>
                <c:pt idx="2">
                  <c:v>1432</c:v>
                </c:pt>
                <c:pt idx="3">
                  <c:v>486</c:v>
                </c:pt>
                <c:pt idx="4">
                  <c:v>50</c:v>
                </c:pt>
                <c:pt idx="5">
                  <c:v>60</c:v>
                </c:pt>
                <c:pt idx="6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FE-4826-97BE-6DCD91D9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'SW10'!$B$2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0-405B-9321-F4540B379232}"/>
            </c:ext>
          </c:extLst>
        </c:ser>
        <c:ser>
          <c:idx val="7"/>
          <c:order val="1"/>
          <c:tx>
            <c:strRef>
              <c:f>'SW10'!$I$2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0-405B-9321-F4540B37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'SW10'!$A$3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54-4731-94CB-D35EDB6C9F5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54-4731-94CB-D35EDB6C9F5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54-4731-94CB-D35EDB6C9F5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54-4731-94CB-D35EDB6C9F5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54-4731-94CB-D35EDB6C9F55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54-4731-94CB-D35EDB6C9F5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'SW10'!$B$3:$I$3</c15:sqref>
                  </c15:fullRef>
                </c:ext>
              </c:extLst>
              <c:f>'SW10'!$C$3:$I$3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54-4731-94CB-D35EDB6C9F55}"/>
            </c:ext>
          </c:extLst>
        </c:ser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D54-4731-94CB-D35EDB6C9F55}"/>
            </c:ext>
          </c:extLst>
        </c:ser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D54-4731-94CB-D35EDB6C9F55}"/>
            </c:ext>
          </c:extLst>
        </c:ser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D54-4731-94CB-D35EDB6C9F55}"/>
            </c:ext>
          </c:extLst>
        </c:ser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D54-4731-94CB-D35EDB6C9F55}"/>
            </c:ext>
          </c:extLst>
        </c:ser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D54-4731-94CB-D35EDB6C9F55}"/>
            </c:ext>
          </c:extLst>
        </c:ser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1D54-4731-94CB-D35EDB6C9F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1D54-4731-94CB-D35EDB6C9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1D54-4731-94CB-D35EDB6C9F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1D54-4731-94CB-D35EDB6C9F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1D54-4731-94CB-D35EDB6C9F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1D54-4731-94CB-D35EDB6C9F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1D54-4731-94CB-D35EDB6C9F5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D54-4731-94CB-D35EDB6C9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'SW10'!$A$4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C7-4E41-84A9-0FAF0F77EF7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EC7-4E41-84A9-0FAF0F77EF7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EC7-4E41-84A9-0FAF0F77EF7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C7-4E41-84A9-0FAF0F77EF7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EC7-4E41-84A9-0FAF0F77EF7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EC7-4E41-84A9-0FAF0F77EF7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EC7-4E41-84A9-0FAF0F77EF7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'SW10'!$B$4:$I$4</c15:sqref>
                  </c15:fullRef>
                </c:ext>
              </c:extLst>
              <c:f>'SW10'!$C$4:$I$4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C7-4E41-84A9-0FAF0F77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EC7-4E41-84A9-0FAF0F77EF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6EC7-4E41-84A9-0FAF0F77EF7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6EC7-4E41-84A9-0FAF0F77EF7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6EC7-4E41-84A9-0FAF0F77EF7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6EC7-4E41-84A9-0FAF0F77EF7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6EC7-4E41-84A9-0FAF0F77EF7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EC7-4E41-84A9-0FAF0F77EF7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EC7-4E41-84A9-0FAF0F77EF7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6EC7-4E41-84A9-0FAF0F77EF7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EC7-4E41-84A9-0FAF0F77EF7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EC7-4E41-84A9-0FAF0F77EF7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EC7-4E41-84A9-0FAF0F77EF7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6EC7-4E41-84A9-0FAF0F77EF7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6EC7-4E41-84A9-0FAF0F77EF7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'SW10'!$A$5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A-42A5-86E9-D5FAB0CFB11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A-42A5-86E9-D5FAB0CFB11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9A-42A5-86E9-D5FAB0CFB11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9A-42A5-86E9-D5FAB0CFB11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9A-42A5-86E9-D5FAB0CFB11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59A-42A5-86E9-D5FAB0CFB11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59A-42A5-86E9-D5FAB0CFB11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'SW10'!$B$5:$I$5</c15:sqref>
                  </c15:fullRef>
                </c:ext>
              </c:extLst>
              <c:f>'SW10'!$C$5:$I$5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59A-42A5-86E9-D5FAB0CF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59A-42A5-86E9-D5FAB0CFB1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59A-42A5-86E9-D5FAB0CFB11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59A-42A5-86E9-D5FAB0CFB11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59A-42A5-86E9-D5FAB0CFB11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59A-42A5-86E9-D5FAB0CFB11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59A-42A5-86E9-D5FAB0CFB11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59A-42A5-86E9-D5FAB0CFB11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59A-42A5-86E9-D5FAB0CFB11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59A-42A5-86E9-D5FAB0CFB11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59A-42A5-86E9-D5FAB0CFB11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59A-42A5-86E9-D5FAB0CFB11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59A-42A5-86E9-D5FAB0CFB11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59A-42A5-86E9-D5FAB0CFB11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59A-42A5-86E9-D5FAB0CFB11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'SW10'!$A$6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C8-4BE4-953B-3648F8129C4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C8-4BE4-953B-3648F8129C4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C8-4BE4-953B-3648F8129C4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C8-4BE4-953B-3648F8129C4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C8-4BE4-953B-3648F8129C4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C8-4BE4-953B-3648F8129C4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C8-4BE4-953B-3648F8129C4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'SW10'!$B$6:$I$6</c15:sqref>
                  </c15:fullRef>
                </c:ext>
              </c:extLst>
              <c:f>'SW10'!$C$6:$I$6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2C8-4BE4-953B-3648F812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2C8-4BE4-953B-3648F8129C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2C8-4BE4-953B-3648F8129C4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2C8-4BE4-953B-3648F8129C4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2C8-4BE4-953B-3648F8129C4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2C8-4BE4-953B-3648F8129C4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2C8-4BE4-953B-3648F8129C4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2C8-4BE4-953B-3648F8129C4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2C8-4BE4-953B-3648F8129C4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2C8-4BE4-953B-3648F8129C4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2C8-4BE4-953B-3648F8129C4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2C8-4BE4-953B-3648F8129C4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2C8-4BE4-953B-3648F8129C4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2C8-4BE4-953B-3648F8129C49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2C8-4BE4-953B-3648F8129C4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'SW10'!$A$7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A93-4411-8F97-26F6D82111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A93-4411-8F97-26F6D82111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A93-4411-8F97-26F6D82111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93-4411-8F97-26F6D82111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A93-4411-8F97-26F6D82111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A93-4411-8F97-26F6D82111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A93-4411-8F97-26F6D82111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'SW10'!$B$7:$I$7</c15:sqref>
                  </c15:fullRef>
                </c:ext>
              </c:extLst>
              <c:f>'SW10'!$C$7:$I$7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A93-4411-8F97-26F6D821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A93-4411-8F97-26F6D82111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1A93-4411-8F97-26F6D82111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1A93-4411-8F97-26F6D82111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1A93-4411-8F97-26F6D82111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1A93-4411-8F97-26F6D82111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1A93-4411-8F97-26F6D821112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A93-4411-8F97-26F6D82111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A93-4411-8F97-26F6D82111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A93-4411-8F97-26F6D82111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A93-4411-8F97-26F6D82111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A93-4411-8F97-26F6D82111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1A93-4411-8F97-26F6D82111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1A93-4411-8F97-26F6D82111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1A93-4411-8F97-26F6D82111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'SW10'!$A$8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46-4F6A-8916-FBF443C719A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46-4F6A-8916-FBF443C719A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46-4F6A-8916-FBF443C719A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46-4F6A-8916-FBF443C719A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46-4F6A-8916-FBF443C719A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46-4F6A-8916-FBF443C719A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46-4F6A-8916-FBF443C719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'SW10'!$B$8:$I$8</c15:sqref>
                  </c15:fullRef>
                </c:ext>
              </c:extLst>
              <c:f>'SW10'!$C$8:$I$8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4246-4F6A-8916-FBF443C7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246-4F6A-8916-FBF443C719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246-4F6A-8916-FBF443C719A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246-4F6A-8916-FBF443C719A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246-4F6A-8916-FBF443C719A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4246-4F6A-8916-FBF443C719AF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246-4F6A-8916-FBF443C719A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246-4F6A-8916-FBF443C719A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246-4F6A-8916-FBF443C719A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246-4F6A-8916-FBF443C719A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246-4F6A-8916-FBF443C719A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246-4F6A-8916-FBF443C719A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246-4F6A-8916-FBF443C719A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246-4F6A-8916-FBF443C719A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'SW10'!$B$9:$I$9</c15:sqref>
                        </c15:fullRef>
                        <c15:formulaRef>
                          <c15:sqref>'SW10'!$C$9:$I$9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246-4F6A-8916-FBF443C719A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'SW10'!$A$9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3B-43DA-B4E1-ABE12E6FF1F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3B-43DA-B4E1-ABE12E6FF1F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3B-43DA-B4E1-ABE12E6FF1F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3B-43DA-B4E1-ABE12E6FF1F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3B-43DA-B4E1-ABE12E6FF1F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E3B-43DA-B4E1-ABE12E6FF1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E3B-43DA-B4E1-ABE12E6FF1F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'SW10'!$B$2:$I$2</c15:sqref>
                  </c15:fullRef>
                </c:ext>
              </c:extLst>
              <c:f>'SW10'!$C$2:$I$2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'SW10'!$B$9:$I$9</c15:sqref>
                  </c15:fullRef>
                </c:ext>
              </c:extLst>
              <c:f>'SW10'!$C$9:$I$9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E3B-43DA-B4E1-ABE12E6F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DE3B-43DA-B4E1-ABE12E6FF1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'SW10'!$B$3:$I$3</c15:sqref>
                        </c15:fullRef>
                        <c15:formulaRef>
                          <c15:sqref>'SW10'!$C$3:$I$3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DE3B-43DA-B4E1-ABE12E6FF1F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'SW10'!$B$4:$I$4</c15:sqref>
                        </c15:fullRef>
                        <c15:formulaRef>
                          <c15:sqref>'SW10'!$C$4:$I$4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DE3B-43DA-B4E1-ABE12E6FF1F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'SW10'!$B$5:$I$5</c15:sqref>
                        </c15:fullRef>
                        <c15:formulaRef>
                          <c15:sqref>'SW10'!$C$5:$I$5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DE3B-43DA-B4E1-ABE12E6FF1F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'SW10'!$B$6:$I$6</c15:sqref>
                        </c15:fullRef>
                        <c15:formulaRef>
                          <c15:sqref>'SW10'!$C$6:$I$6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DE3B-43DA-B4E1-ABE12E6FF1F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'SW10'!$B$7:$I$7</c15:sqref>
                        </c15:fullRef>
                        <c15:formulaRef>
                          <c15:sqref>'SW10'!$C$7:$I$7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DE3B-43DA-B4E1-ABE12E6FF1F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DE3B-43DA-B4E1-ABE12E6FF1F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DE3B-43DA-B4E1-ABE12E6FF1F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DE3B-43DA-B4E1-ABE12E6FF1F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DE3B-43DA-B4E1-ABE12E6FF1F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DE3B-43DA-B4E1-ABE12E6FF1F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DE3B-43DA-B4E1-ABE12E6FF1F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DE3B-43DA-B4E1-ABE12E6FF1F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'SW10'!$B$2:$I$2</c15:sqref>
                        </c15:fullRef>
                        <c15:formulaRef>
                          <c15:sqref>'SW10'!$C$2:$I$2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'SW10'!$B$8:$I$8</c15:sqref>
                        </c15:fullRef>
                        <c15:formulaRef>
                          <c15:sqref>'SW10'!$C$8:$I$8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DE3B-43DA-B4E1-ABE12E6FF1F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'SW10'!$C$2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3-450F-9161-D40DF6636648}"/>
            </c:ext>
          </c:extLst>
        </c:ser>
        <c:ser>
          <c:idx val="2"/>
          <c:order val="2"/>
          <c:tx>
            <c:strRef>
              <c:f>'SW10'!$D$2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3-450F-9161-D40DF6636648}"/>
            </c:ext>
          </c:extLst>
        </c:ser>
        <c:ser>
          <c:idx val="3"/>
          <c:order val="3"/>
          <c:tx>
            <c:strRef>
              <c:f>'SW10'!$E$2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3-450F-9161-D40DF6636648}"/>
            </c:ext>
          </c:extLst>
        </c:ser>
        <c:ser>
          <c:idx val="4"/>
          <c:order val="4"/>
          <c:tx>
            <c:strRef>
              <c:f>'SW10'!$F$2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3-450F-9161-D40DF6636648}"/>
            </c:ext>
          </c:extLst>
        </c:ser>
        <c:ser>
          <c:idx val="5"/>
          <c:order val="5"/>
          <c:tx>
            <c:strRef>
              <c:f>'SW10'!$G$2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3-450F-9161-D40DF6636648}"/>
            </c:ext>
          </c:extLst>
        </c:ser>
        <c:ser>
          <c:idx val="6"/>
          <c:order val="6"/>
          <c:tx>
            <c:strRef>
              <c:f>'SW10'!$H$2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'SW10'!$A$3:$A$9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'SW10'!$H$3:$H$9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A3-450F-9161-D40DF663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'SW10'!$B$2</c15:sqref>
                        </c15:formulaRef>
                      </c:ext>
                    </c:extLst>
                    <c:strCache>
                      <c:ptCount val="1"/>
                      <c:pt idx="0">
                        <c:v># Printed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'SW10'!$B$3:$B$9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171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4A3-450F-9161-D40DF663664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'SW10'!$I$2</c15:sqref>
                        </c15:formulaRef>
                      </c:ext>
                    </c:extLst>
                    <c:strCache>
                      <c:ptCount val="1"/>
                      <c:pt idx="0">
                        <c:v># Sold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'SW10'!$I$3:$I$9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85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A3-450F-9161-D40DF6636648}"/>
                  </c:ext>
                </c:extLst>
              </c15:ser>
            </c15:filteredBarSeries>
          </c:ext>
        </c:extLst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'SW11'!$A$11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C1-4E1F-9134-0C634330A8C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C1-4E1F-9134-0C634330A8C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C1-4E1F-9134-0C634330A8C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C1-4E1F-9134-0C634330A8C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C1-4E1F-9134-0C634330A8C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C1-4E1F-9134-0C634330A8CE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1-4E1F-9134-0C634330A8CE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1-4E1F-9134-0C634330A8CE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C1-4E1F-9134-0C634330A8CE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C1-4E1F-9134-0C634330A8CE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C1-4E1F-9134-0C634330A8CE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C1-4E1F-9134-0C634330A8C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'SW11'!$C$10:$H$10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'SW11'!$C$11:$H$11</c:f>
              <c:numCache>
                <c:formatCode>General</c:formatCode>
                <c:ptCount val="6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C1-4E1F-9134-0C634330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12" Type="http://schemas.openxmlformats.org/officeDocument/2006/relationships/chart" Target="../charts/chart122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11" Type="http://schemas.openxmlformats.org/officeDocument/2006/relationships/chart" Target="../charts/chart121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12" Type="http://schemas.openxmlformats.org/officeDocument/2006/relationships/chart" Target="../charts/chart62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0.xml"/><Relationship Id="rId3" Type="http://schemas.openxmlformats.org/officeDocument/2006/relationships/chart" Target="../charts/chart65.xml"/><Relationship Id="rId7" Type="http://schemas.openxmlformats.org/officeDocument/2006/relationships/chart" Target="../charts/chart69.xml"/><Relationship Id="rId12" Type="http://schemas.openxmlformats.org/officeDocument/2006/relationships/chart" Target="../charts/chart74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11" Type="http://schemas.openxmlformats.org/officeDocument/2006/relationships/chart" Target="../charts/chart73.xml"/><Relationship Id="rId5" Type="http://schemas.openxmlformats.org/officeDocument/2006/relationships/chart" Target="../charts/chart67.xml"/><Relationship Id="rId10" Type="http://schemas.openxmlformats.org/officeDocument/2006/relationships/chart" Target="../charts/chart72.xml"/><Relationship Id="rId4" Type="http://schemas.openxmlformats.org/officeDocument/2006/relationships/chart" Target="../charts/chart66.xml"/><Relationship Id="rId9" Type="http://schemas.openxmlformats.org/officeDocument/2006/relationships/chart" Target="../charts/chart7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chart" Target="../charts/chart89.xml"/><Relationship Id="rId7" Type="http://schemas.openxmlformats.org/officeDocument/2006/relationships/chart" Target="../charts/chart93.xml"/><Relationship Id="rId12" Type="http://schemas.openxmlformats.org/officeDocument/2006/relationships/chart" Target="../charts/chart98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11" Type="http://schemas.openxmlformats.org/officeDocument/2006/relationships/chart" Target="../charts/chart97.xml"/><Relationship Id="rId5" Type="http://schemas.openxmlformats.org/officeDocument/2006/relationships/chart" Target="../charts/chart91.xml"/><Relationship Id="rId10" Type="http://schemas.openxmlformats.org/officeDocument/2006/relationships/chart" Target="../charts/chart96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6.xml"/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12" Type="http://schemas.openxmlformats.org/officeDocument/2006/relationships/chart" Target="../charts/chart110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11" Type="http://schemas.openxmlformats.org/officeDocument/2006/relationships/chart" Target="../charts/chart109.xml"/><Relationship Id="rId5" Type="http://schemas.openxmlformats.org/officeDocument/2006/relationships/chart" Target="../charts/chart103.xml"/><Relationship Id="rId10" Type="http://schemas.openxmlformats.org/officeDocument/2006/relationships/chart" Target="../charts/chart108.xml"/><Relationship Id="rId4" Type="http://schemas.openxmlformats.org/officeDocument/2006/relationships/chart" Target="../charts/chart102.xml"/><Relationship Id="rId9" Type="http://schemas.openxmlformats.org/officeDocument/2006/relationships/chart" Target="../charts/chart10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F4804-1296-43E9-8FB3-80AF71EB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35</xdr:row>
      <xdr:rowOff>7933</xdr:rowOff>
    </xdr:from>
    <xdr:to>
      <xdr:col>4</xdr:col>
      <xdr:colOff>130502</xdr:colOff>
      <xdr:row>49</xdr:row>
      <xdr:rowOff>122233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030B78-F1D1-4652-B65C-82AEBD7C1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130504</xdr:colOff>
      <xdr:row>35</xdr:row>
      <xdr:rowOff>7933</xdr:rowOff>
    </xdr:from>
    <xdr:to>
      <xdr:col>9</xdr:col>
      <xdr:colOff>189370</xdr:colOff>
      <xdr:row>49</xdr:row>
      <xdr:rowOff>122233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40828D-6C5A-462D-8BEE-32D2582AA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166156</xdr:colOff>
      <xdr:row>35</xdr:row>
      <xdr:rowOff>7933</xdr:rowOff>
    </xdr:from>
    <xdr:to>
      <xdr:col>11</xdr:col>
      <xdr:colOff>490124</xdr:colOff>
      <xdr:row>49</xdr:row>
      <xdr:rowOff>122233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5099C1-F55C-4495-9784-7C4829198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490109</xdr:colOff>
      <xdr:row>35</xdr:row>
      <xdr:rowOff>7933</xdr:rowOff>
    </xdr:from>
    <xdr:to>
      <xdr:col>13</xdr:col>
      <xdr:colOff>445010</xdr:colOff>
      <xdr:row>49</xdr:row>
      <xdr:rowOff>122233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0EF4B2-3508-46F9-8B88-AAF66C79E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452631</xdr:colOff>
      <xdr:row>35</xdr:row>
      <xdr:rowOff>7933</xdr:rowOff>
    </xdr:from>
    <xdr:to>
      <xdr:col>15</xdr:col>
      <xdr:colOff>405118</xdr:colOff>
      <xdr:row>49</xdr:row>
      <xdr:rowOff>122233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AC0F275-13A3-447A-88A8-9D0543140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395036</xdr:colOff>
      <xdr:row>35</xdr:row>
      <xdr:rowOff>7933</xdr:rowOff>
    </xdr:from>
    <xdr:to>
      <xdr:col>17</xdr:col>
      <xdr:colOff>347523</xdr:colOff>
      <xdr:row>49</xdr:row>
      <xdr:rowOff>122233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4E43AE-9B7E-41FA-B09D-77DA890C8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23</xdr:col>
      <xdr:colOff>428625</xdr:colOff>
      <xdr:row>64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8432E7-284A-4E26-90A9-86E7453E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13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FC258E-A0B5-4F85-8FB7-BB19B67A6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152400</xdr:colOff>
      <xdr:row>33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AE580D-9E30-4AA9-9493-57326B91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23</xdr:col>
      <xdr:colOff>457200</xdr:colOff>
      <xdr:row>33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747FC-ABF7-4490-BF46-FF6C2EF0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349250</xdr:colOff>
      <xdr:row>35</xdr:row>
      <xdr:rowOff>7937</xdr:rowOff>
    </xdr:from>
    <xdr:to>
      <xdr:col>19</xdr:col>
      <xdr:colOff>301737</xdr:colOff>
      <xdr:row>49</xdr:row>
      <xdr:rowOff>122237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D76A77F-93A4-4BA0-A532-550752C04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309563</xdr:colOff>
      <xdr:row>35</xdr:row>
      <xdr:rowOff>7937</xdr:rowOff>
    </xdr:from>
    <xdr:to>
      <xdr:col>21</xdr:col>
      <xdr:colOff>262050</xdr:colOff>
      <xdr:row>49</xdr:row>
      <xdr:rowOff>122237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D5C2D9D-C10E-4280-9B38-AFCCE08DF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269872</xdr:colOff>
      <xdr:row>35</xdr:row>
      <xdr:rowOff>0</xdr:rowOff>
    </xdr:from>
    <xdr:to>
      <xdr:col>23</xdr:col>
      <xdr:colOff>222359</xdr:colOff>
      <xdr:row>49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039DA32-2B10-4897-A27F-FE582D2D6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65290-4A8F-4862-85E4-398EB4F9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77D94E-7CA1-4FCE-96B3-AC608634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C2A82-CBA3-47C5-8297-C185E851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A28F7A-9116-4426-BC07-FCBBE6441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F6BD5E-B8E9-422C-9455-538A1B024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5B669E-F81E-4FCE-9B6A-4C1CEB7DE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29F401-2AB6-4280-8A76-5BF7274C3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D46F1E-AE46-4FFA-9065-14415FDB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76ABBC1-24AD-4C4D-AFCD-2F4BC130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44FB53B-046B-4A19-901D-FEDDD01E6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230E220-946E-453E-98EE-39E788121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54BD44F-651D-464B-83EB-9586BF213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D1669-F561-40E8-885E-89E719901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8F6ED1-AB63-446B-A362-1A072A448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B20514-655A-4A23-9E77-A7C669ED9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D547A9-3D79-4F4B-913A-A9C4E54B7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CB6F21-58D8-4841-A34B-4C7D67AA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D39C4F-04AE-4A33-991B-A8B959F80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633B9-8BDF-43D3-A3C1-41E467B64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03E43E-9E51-4ACF-AEFD-FE031390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8F13A1-BE54-4286-9F6F-FCF827517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E27412-0B7C-429A-880F-E51C36CC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E34480C-D2CD-4896-9F98-C3EE2511B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EBC403D-D1F0-4A35-9F93-CD62431A0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7FCAA-1C2A-4476-8649-3F865446B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4211B0-B4F8-4356-8EBA-D94ADF88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4CF2D3-EAE4-4F31-B1F9-240AC6B60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FE0350-603C-48E4-A751-1D550E442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C4AF5A-0D4D-4E3E-8FB9-905CF4B35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6D16AC-162D-42AB-AD77-558E7947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E3C65A-2676-49B4-84E2-4B34324B2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03EB8A-9611-4F99-ABE5-B0E47A2BE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8D67C1-6A00-4855-A13D-62DCF5514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151852-1222-458A-8934-8EB5D9C4B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3FCFB8-AB0B-4134-B30D-C971C5E3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A5983A-4259-441A-8542-945D4587D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003FDA-721D-459E-B4FD-4559B1EB4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2C6F1B-40B7-4109-8429-338DD29E9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DFF9B0-33BE-40D5-8DA5-14DEFDE80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142EE1-7676-4F8F-8B5E-68992AAF8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858A7D-9927-4674-A152-21BBA5A88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B1E37A-BBC5-4925-B6C6-F83D6857E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248408-4592-4189-A1A3-E700F4263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135A4D-1646-4E65-8470-5270161A6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C40F513-C770-44C5-B4FA-024D4D9BE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5493F5F-07D5-4074-BCFF-D50BD0FF4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AE273-96DB-4AA3-A216-DA207813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8B38C1D-893F-4687-8A5B-409747C4F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C0F935-2F0C-4D56-83A5-9E385F98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29A00C-5D06-43D7-A323-201B4EA4A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2DF668-98F1-43A3-BDB2-7ED935ECD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134F9E-A159-495F-9AEE-EB6939B4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EF9B3B-37CD-4608-986A-42A95EDDC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A8EC68-4FA8-4561-8381-4764647F1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9215ED-165D-44D5-A64A-E11EC1ABB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9C39BB-CCA7-49CA-B676-76095D88C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45DDBE-B5B6-4423-AFE9-93B054804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0AAE7A-0AB2-454B-9A3C-B12F4F15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AF01DF-47ED-4541-B018-DF8B90FE1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CC1A154-2F6B-4917-A20B-6CC4686EF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0EE7D-4629-4A1B-8E2E-C87DEEB05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8AE8C4-8AF0-44AF-B243-3585D76FB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F00113-FB0F-46CF-96E4-95444DA2C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755066-DC92-4E3B-913C-4AF5273A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C9A644-CB2B-475B-801C-4E5A2A8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FD31AE-3E6D-4A04-B686-969598356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107910-4FBE-481E-9E60-839E4F858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EA97FD-55D1-4901-ADBE-B008B242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1502065-3A78-4C53-8872-570DA69DD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AB430A-1119-4ACE-B174-EE65ED2D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442EEBC-B2E4-4FC1-861A-B051F1C45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127000</xdr:colOff>
      <xdr:row>37</xdr:row>
      <xdr:rowOff>100013</xdr:rowOff>
    </xdr:from>
    <xdr:to>
      <xdr:col>9</xdr:col>
      <xdr:colOff>404813</xdr:colOff>
      <xdr:row>40</xdr:row>
      <xdr:rowOff>100013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79E1E3D-725A-4EEE-ADF3-ED067A1BB128}"/>
            </a:ext>
          </a:extLst>
        </xdr:cNvPr>
        <xdr:cNvSpPr/>
      </xdr:nvSpPr>
      <xdr:spPr>
        <a:xfrm>
          <a:off x="2051050" y="7634288"/>
          <a:ext cx="1020763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11</xdr:col>
      <xdr:colOff>136525</xdr:colOff>
      <xdr:row>37</xdr:row>
      <xdr:rowOff>100013</xdr:rowOff>
    </xdr:from>
    <xdr:to>
      <xdr:col>12</xdr:col>
      <xdr:colOff>469900</xdr:colOff>
      <xdr:row>40</xdr:row>
      <xdr:rowOff>100013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09F4070-FDB5-4A17-A1FD-B5AB572B2451}"/>
            </a:ext>
          </a:extLst>
        </xdr:cNvPr>
        <xdr:cNvSpPr/>
      </xdr:nvSpPr>
      <xdr:spPr>
        <a:xfrm>
          <a:off x="3832225" y="7634288"/>
          <a:ext cx="1019175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13</xdr:col>
      <xdr:colOff>542925</xdr:colOff>
      <xdr:row>37</xdr:row>
      <xdr:rowOff>100013</xdr:rowOff>
    </xdr:from>
    <xdr:to>
      <xdr:col>15</xdr:col>
      <xdr:colOff>193675</xdr:colOff>
      <xdr:row>40</xdr:row>
      <xdr:rowOff>100013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454347F-6FBB-4506-B043-8D910EDC297F}"/>
            </a:ext>
          </a:extLst>
        </xdr:cNvPr>
        <xdr:cNvSpPr/>
      </xdr:nvSpPr>
      <xdr:spPr>
        <a:xfrm>
          <a:off x="5610225" y="7634288"/>
          <a:ext cx="1022350" cy="45720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16</xdr:col>
      <xdr:colOff>274638</xdr:colOff>
      <xdr:row>37</xdr:row>
      <xdr:rowOff>100013</xdr:rowOff>
    </xdr:from>
    <xdr:to>
      <xdr:col>17</xdr:col>
      <xdr:colOff>608013</xdr:colOff>
      <xdr:row>40</xdr:row>
      <xdr:rowOff>100013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EF39B1A-B322-4660-9A1F-A10EE1D4D844}"/>
            </a:ext>
          </a:extLst>
        </xdr:cNvPr>
        <xdr:cNvSpPr/>
      </xdr:nvSpPr>
      <xdr:spPr>
        <a:xfrm>
          <a:off x="7399338" y="7634288"/>
          <a:ext cx="1019175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681038</xdr:colOff>
      <xdr:row>37</xdr:row>
      <xdr:rowOff>100013</xdr:rowOff>
    </xdr:from>
    <xdr:to>
      <xdr:col>20</xdr:col>
      <xdr:colOff>331788</xdr:colOff>
      <xdr:row>40</xdr:row>
      <xdr:rowOff>100013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C6CD97D-B829-4885-BC52-D4F3234135BE}"/>
            </a:ext>
          </a:extLst>
        </xdr:cNvPr>
        <xdr:cNvSpPr/>
      </xdr:nvSpPr>
      <xdr:spPr>
        <a:xfrm>
          <a:off x="9177338" y="7634288"/>
          <a:ext cx="1022350" cy="4572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65D14BD-89A1-411E-AFE9-FA69605C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93B77-B641-4910-AC8F-2019720DD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73861-B07A-4653-AF04-89A53A8FE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BB9AE9-5A83-4EFA-B490-A89442640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C12502-C2F0-4D12-98A7-78AD1E2D8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8CEA6C-5C80-443D-9E7C-A1E3222F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47C393-2CAD-4546-B5F3-B53D0489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185B2A-1E17-4E72-9F6D-7254D94AE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6C4972-6F39-457C-8034-1965AEB99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C238DBE-B7C9-4039-9CD6-F08FF023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85EAE2-6684-4E23-BCA7-EA8E9B4AC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AA67377-8DA8-4EA2-97A7-2CE3A271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619121</xdr:colOff>
      <xdr:row>13</xdr:row>
      <xdr:rowOff>0</xdr:rowOff>
    </xdr:from>
    <xdr:to>
      <xdr:col>23</xdr:col>
      <xdr:colOff>393696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749C29-540E-450F-9F3E-CB1D352DF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99932-7170-4FAA-9E79-2509F5FB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</xdr:row>
      <xdr:rowOff>0</xdr:rowOff>
    </xdr:from>
    <xdr:to>
      <xdr:col>16</xdr:col>
      <xdr:colOff>466725</xdr:colOff>
      <xdr:row>11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8C1CB-1263-4505-8008-FD2A21D23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CE212E-AB95-4487-92A0-C0B9DEA7A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0187E7-5D45-4BC8-B00E-4A4DF4CF1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90A198-5ACA-486C-918D-4432D8BD8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787334-1756-4123-B28B-098EE3A1D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D26E80-5DCC-4CC0-9781-B44E85BC3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3A9C5A-1B96-4C4D-8D24-E98A02AF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D3002D-9FA4-4EC3-9D35-C43143BD5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402E362-5F16-407D-B09D-D861E17D0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A6A3019-61EC-4E63-9181-34BAA2DF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EA1D689-7377-4AAC-86D5-631157583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293688</xdr:colOff>
      <xdr:row>39</xdr:row>
      <xdr:rowOff>7938</xdr:rowOff>
    </xdr:from>
    <xdr:to>
      <xdr:col>3</xdr:col>
      <xdr:colOff>134938</xdr:colOff>
      <xdr:row>44</xdr:row>
      <xdr:rowOff>7937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CC3190A-CD97-4849-A35F-34F7B6AD8770}"/>
            </a:ext>
          </a:extLst>
        </xdr:cNvPr>
        <xdr:cNvSpPr/>
      </xdr:nvSpPr>
      <xdr:spPr>
        <a:xfrm>
          <a:off x="293688" y="7856538"/>
          <a:ext cx="1022350" cy="76199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6</xdr:col>
      <xdr:colOff>136525</xdr:colOff>
      <xdr:row>38</xdr:row>
      <xdr:rowOff>136525</xdr:rowOff>
    </xdr:from>
    <xdr:to>
      <xdr:col>9</xdr:col>
      <xdr:colOff>414338</xdr:colOff>
      <xdr:row>43</xdr:row>
      <xdr:rowOff>136525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871BAAD-9229-432E-89E2-519C7F194D8E}"/>
            </a:ext>
          </a:extLst>
        </xdr:cNvPr>
        <xdr:cNvSpPr/>
      </xdr:nvSpPr>
      <xdr:spPr>
        <a:xfrm>
          <a:off x="2060575" y="7832725"/>
          <a:ext cx="1020763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130175</xdr:colOff>
      <xdr:row>38</xdr:row>
      <xdr:rowOff>114300</xdr:rowOff>
    </xdr:from>
    <xdr:to>
      <xdr:col>12</xdr:col>
      <xdr:colOff>463550</xdr:colOff>
      <xdr:row>43</xdr:row>
      <xdr:rowOff>114300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D850456-2C30-4281-9D05-5C32D5E1B4B6}"/>
            </a:ext>
          </a:extLst>
        </xdr:cNvPr>
        <xdr:cNvSpPr/>
      </xdr:nvSpPr>
      <xdr:spPr>
        <a:xfrm>
          <a:off x="3825875" y="7810500"/>
          <a:ext cx="1019175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13</xdr:col>
      <xdr:colOff>536575</xdr:colOff>
      <xdr:row>38</xdr:row>
      <xdr:rowOff>100012</xdr:rowOff>
    </xdr:from>
    <xdr:to>
      <xdr:col>15</xdr:col>
      <xdr:colOff>187325</xdr:colOff>
      <xdr:row>43</xdr:row>
      <xdr:rowOff>100012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E6AF25E-05D2-4840-A2FA-09193516D270}"/>
            </a:ext>
          </a:extLst>
        </xdr:cNvPr>
        <xdr:cNvSpPr/>
      </xdr:nvSpPr>
      <xdr:spPr>
        <a:xfrm>
          <a:off x="5603875" y="7796212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657225</xdr:colOff>
      <xdr:row>38</xdr:row>
      <xdr:rowOff>77787</xdr:rowOff>
    </xdr:from>
    <xdr:to>
      <xdr:col>20</xdr:col>
      <xdr:colOff>307975</xdr:colOff>
      <xdr:row>43</xdr:row>
      <xdr:rowOff>77787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1BE9308-FC29-497A-8898-DE1AEBB2B274}"/>
            </a:ext>
          </a:extLst>
        </xdr:cNvPr>
        <xdr:cNvSpPr/>
      </xdr:nvSpPr>
      <xdr:spPr>
        <a:xfrm>
          <a:off x="9153525" y="7773987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21</xdr:col>
      <xdr:colOff>420688</xdr:colOff>
      <xdr:row>38</xdr:row>
      <xdr:rowOff>79374</xdr:rowOff>
    </xdr:from>
    <xdr:to>
      <xdr:col>23</xdr:col>
      <xdr:colOff>71438</xdr:colOff>
      <xdr:row>43</xdr:row>
      <xdr:rowOff>79374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44802B9-EFF1-4A23-B650-498615E477EC}"/>
            </a:ext>
          </a:extLst>
        </xdr:cNvPr>
        <xdr:cNvSpPr/>
      </xdr:nvSpPr>
      <xdr:spPr>
        <a:xfrm>
          <a:off x="10974388" y="7775574"/>
          <a:ext cx="1022350" cy="762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450E37-94D0-46F1-A43A-E1E9D6807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BD7A0-1459-4347-AAC3-A74008DDF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1FE2C1-1F19-4E4B-BD5D-E1D209CE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AFECA0-B8B0-4649-9C51-81066B2D3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003A93-E883-4785-967C-7CB93194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59A602-7B1D-49B3-897A-8782391FC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DB8931-A52F-4175-BAC5-E3A4388A5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4710F7-7E4B-46C7-B869-62F11DE7B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06B0D4D-856B-47D3-A190-2A26991DF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3D03F92-F142-4D0A-974F-B92A7DA99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025041-35C1-42C4-A0CF-35D940D87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5B5AF1C-3DE5-4DA6-AF91-520F7681C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412750</xdr:colOff>
      <xdr:row>37</xdr:row>
      <xdr:rowOff>79375</xdr:rowOff>
    </xdr:from>
    <xdr:to>
      <xdr:col>23</xdr:col>
      <xdr:colOff>63500</xdr:colOff>
      <xdr:row>41</xdr:row>
      <xdr:rowOff>15875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886AEE2-69EB-48DC-BF94-4FA48382D294}"/>
            </a:ext>
          </a:extLst>
        </xdr:cNvPr>
        <xdr:cNvSpPr/>
      </xdr:nvSpPr>
      <xdr:spPr>
        <a:xfrm>
          <a:off x="10966450" y="7470775"/>
          <a:ext cx="1022350" cy="5461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EASTER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05%20-%20WK04%20(v2).xlsx" TargetMode="External"/><Relationship Id="rId1" Type="http://schemas.openxmlformats.org/officeDocument/2006/relationships/externalLinkPath" Target="TOTALS%20-%202024.02.05%20-%20WK04%20(v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2%20-%20WK05%20(v3).xlsx" TargetMode="External"/><Relationship Id="rId1" Type="http://schemas.openxmlformats.org/officeDocument/2006/relationships/externalLinkPath" Target="TOTALS%20-%202024.02.12%20-%20WK05%20(v3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TOTALS%20-%202024.02.19%20-%20WK06%20(v2B).xlsx" TargetMode="External"/><Relationship Id="rId1" Type="http://schemas.openxmlformats.org/officeDocument/2006/relationships/externalLinkPath" Target="TOTALS%20-%202024.02.19%20-%20WK06%20(v2B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2.26%20-%20WK07.xlsx" TargetMode="External"/><Relationship Id="rId1" Type="http://schemas.openxmlformats.org/officeDocument/2006/relationships/externalLinkPath" Target="TOTALS%20-%202024.02.26%20-%20WK0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3.11%20-%20WK09.xlsx" TargetMode="External"/><Relationship Id="rId1" Type="http://schemas.openxmlformats.org/officeDocument/2006/relationships/externalLinkPath" Target="TOTALS%20-%202024.03.11%20-%20WK0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3.25%20-%20WK11.xlsx" TargetMode="External"/><Relationship Id="rId1" Type="http://schemas.openxmlformats.org/officeDocument/2006/relationships/externalLinkPath" Target="TOTALS%20-%202024.03.25%20-%20WK1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WDY-SA6\OneDrive%20-%20Jowdy%20Photography%20Inc%20(1)\JOWDY\00%20Tours\00%20Schedules%20Tours%20Daily\TOTALS%20-%202024.04.01%20-%20WK12%20(v2).xlsx" TargetMode="External"/><Relationship Id="rId1" Type="http://schemas.openxmlformats.org/officeDocument/2006/relationships/externalLinkPath" Target="file:///C:\Users\JOWDY-SA6\OneDrive%20-%20Jowdy%20Photography%20Inc%20(1)\JOWDY\00%20Tours\00%20Schedules%20Tours%20Daily\TOTALS%20-%202024.04.01%20-%20WK12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05"/>
      <sheetName val="Tu02.06"/>
      <sheetName val="W02.07"/>
      <sheetName val="Th02.08"/>
      <sheetName val="F02.09"/>
      <sheetName val="Sa02.10"/>
      <sheetName val="Su02.11"/>
      <sheetName val="SUM"/>
    </sheetNames>
    <sheetDataSet>
      <sheetData sheetId="0"/>
      <sheetData sheetId="1">
        <row r="60">
          <cell r="K60">
            <v>17</v>
          </cell>
        </row>
      </sheetData>
      <sheetData sheetId="2">
        <row r="59">
          <cell r="K59"/>
        </row>
      </sheetData>
      <sheetData sheetId="3">
        <row r="60">
          <cell r="K60">
            <v>9</v>
          </cell>
        </row>
      </sheetData>
      <sheetData sheetId="4">
        <row r="60">
          <cell r="K60">
            <v>12</v>
          </cell>
        </row>
      </sheetData>
      <sheetData sheetId="5">
        <row r="60">
          <cell r="K60">
            <v>50</v>
          </cell>
        </row>
      </sheetData>
      <sheetData sheetId="6">
        <row r="60">
          <cell r="K60">
            <v>85</v>
          </cell>
        </row>
      </sheetData>
      <sheetData sheetId="7">
        <row r="60">
          <cell r="K60">
            <v>31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2"/>
      <sheetName val="Tu02.13"/>
      <sheetName val="W02.14"/>
      <sheetName val="Th02.15"/>
      <sheetName val="F02.16"/>
      <sheetName val="Sa02.17"/>
      <sheetName val="Su02.18"/>
      <sheetName val="SUM"/>
    </sheetNames>
    <sheetDataSet>
      <sheetData sheetId="0"/>
      <sheetData sheetId="1">
        <row r="60">
          <cell r="K60">
            <v>21</v>
          </cell>
        </row>
      </sheetData>
      <sheetData sheetId="2">
        <row r="59">
          <cell r="K59"/>
        </row>
      </sheetData>
      <sheetData sheetId="3">
        <row r="60">
          <cell r="K60">
            <v>38</v>
          </cell>
        </row>
      </sheetData>
      <sheetData sheetId="4">
        <row r="60">
          <cell r="K60">
            <v>24</v>
          </cell>
        </row>
      </sheetData>
      <sheetData sheetId="5">
        <row r="60">
          <cell r="K60">
            <v>67</v>
          </cell>
        </row>
      </sheetData>
      <sheetData sheetId="6">
        <row r="60">
          <cell r="K60">
            <v>87</v>
          </cell>
        </row>
      </sheetData>
      <sheetData sheetId="7">
        <row r="60">
          <cell r="K60">
            <v>69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19"/>
      <sheetName val="Tu02.20"/>
      <sheetName val="W02.21"/>
      <sheetName val="Th02.22"/>
      <sheetName val="F02.23"/>
      <sheetName val="Sa02.24"/>
      <sheetName val="Su02.25"/>
      <sheetName val="SUM"/>
    </sheetNames>
    <sheetDataSet>
      <sheetData sheetId="0"/>
      <sheetData sheetId="1">
        <row r="60">
          <cell r="K60">
            <v>33</v>
          </cell>
        </row>
      </sheetData>
      <sheetData sheetId="2">
        <row r="59">
          <cell r="K59"/>
        </row>
      </sheetData>
      <sheetData sheetId="3">
        <row r="60">
          <cell r="K60">
            <v>19</v>
          </cell>
        </row>
      </sheetData>
      <sheetData sheetId="4">
        <row r="60">
          <cell r="K60">
            <v>29</v>
          </cell>
        </row>
      </sheetData>
      <sheetData sheetId="5">
        <row r="60">
          <cell r="K60">
            <v>48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47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2.26"/>
      <sheetName val="Tu02.27"/>
      <sheetName val="W02.28"/>
      <sheetName val="Th02.29"/>
      <sheetName val="F03.01"/>
      <sheetName val="Sa03.02"/>
      <sheetName val="Su03.03"/>
      <sheetName val="SUM"/>
    </sheetNames>
    <sheetDataSet>
      <sheetData sheetId="0"/>
      <sheetData sheetId="1">
        <row r="60">
          <cell r="K60">
            <v>22</v>
          </cell>
        </row>
      </sheetData>
      <sheetData sheetId="2">
        <row r="59">
          <cell r="K59">
            <v>29</v>
          </cell>
        </row>
      </sheetData>
      <sheetData sheetId="3">
        <row r="60">
          <cell r="K60">
            <v>12</v>
          </cell>
        </row>
      </sheetData>
      <sheetData sheetId="4">
        <row r="60">
          <cell r="K60">
            <v>16</v>
          </cell>
        </row>
      </sheetData>
      <sheetData sheetId="5">
        <row r="60">
          <cell r="K60">
            <v>57</v>
          </cell>
        </row>
      </sheetData>
      <sheetData sheetId="6">
        <row r="60">
          <cell r="K60">
            <v>0</v>
          </cell>
        </row>
      </sheetData>
      <sheetData sheetId="7">
        <row r="60">
          <cell r="K60">
            <v>60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3.11"/>
      <sheetName val="Tu03.12"/>
      <sheetName val="W03.13"/>
      <sheetName val="Th03.14"/>
      <sheetName val="F03.15"/>
      <sheetName val="Sa03.16"/>
      <sheetName val="Su03.17"/>
      <sheetName val="SUM"/>
    </sheetNames>
    <sheetDataSet>
      <sheetData sheetId="0"/>
      <sheetData sheetId="1">
        <row r="60">
          <cell r="K60">
            <v>85</v>
          </cell>
        </row>
      </sheetData>
      <sheetData sheetId="2">
        <row r="59">
          <cell r="K59"/>
        </row>
      </sheetData>
      <sheetData sheetId="3">
        <row r="60">
          <cell r="K60">
            <v>68</v>
          </cell>
        </row>
      </sheetData>
      <sheetData sheetId="4">
        <row r="60">
          <cell r="K60">
            <v>88</v>
          </cell>
        </row>
      </sheetData>
      <sheetData sheetId="5">
        <row r="60">
          <cell r="K60">
            <v>100</v>
          </cell>
        </row>
      </sheetData>
      <sheetData sheetId="6">
        <row r="60">
          <cell r="K60">
            <v>118</v>
          </cell>
        </row>
      </sheetData>
      <sheetData sheetId="7">
        <row r="60">
          <cell r="K60">
            <v>51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00.00"/>
      <sheetName val="m03.25"/>
      <sheetName val="Tu03.26"/>
      <sheetName val="W03.27"/>
      <sheetName val="Th03.28"/>
      <sheetName val="F03.29"/>
      <sheetName val="Sa03.30"/>
      <sheetName val="Su03.31"/>
      <sheetName val="SUM"/>
    </sheetNames>
    <sheetDataSet>
      <sheetData sheetId="0"/>
      <sheetData sheetId="1"/>
      <sheetData sheetId="2">
        <row r="60">
          <cell r="K60">
            <v>97</v>
          </cell>
        </row>
      </sheetData>
      <sheetData sheetId="3">
        <row r="59">
          <cell r="K59"/>
        </row>
      </sheetData>
      <sheetData sheetId="4">
        <row r="60">
          <cell r="K60">
            <v>50</v>
          </cell>
        </row>
      </sheetData>
      <sheetData sheetId="5">
        <row r="60">
          <cell r="K60">
            <v>62</v>
          </cell>
        </row>
      </sheetData>
      <sheetData sheetId="6">
        <row r="60">
          <cell r="K60">
            <v>107</v>
          </cell>
        </row>
      </sheetData>
      <sheetData sheetId="7">
        <row r="60">
          <cell r="K60">
            <v>76</v>
          </cell>
        </row>
      </sheetData>
      <sheetData sheetId="8">
        <row r="60">
          <cell r="K60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00"/>
      <sheetName val="m04.01"/>
      <sheetName val="Tu04.02"/>
      <sheetName val="W04.03"/>
      <sheetName val="Th04.04"/>
      <sheetName val="F04.05"/>
      <sheetName val="Sa04.06"/>
      <sheetName val="Su04.07"/>
      <sheetName val="SUM"/>
      <sheetName val="ALL"/>
      <sheetName val="Sheet2"/>
      <sheetName val="Sheet3"/>
      <sheetName val="Sheet4"/>
    </sheetNames>
    <sheetDataSet>
      <sheetData sheetId="0"/>
      <sheetData sheetId="1">
        <row r="60">
          <cell r="K60">
            <v>62</v>
          </cell>
        </row>
      </sheetData>
      <sheetData sheetId="2"/>
      <sheetData sheetId="3">
        <row r="60">
          <cell r="K60">
            <v>26</v>
          </cell>
        </row>
      </sheetData>
      <sheetData sheetId="4">
        <row r="60">
          <cell r="K60">
            <v>70</v>
          </cell>
        </row>
      </sheetData>
      <sheetData sheetId="5">
        <row r="60">
          <cell r="K60">
            <v>86</v>
          </cell>
        </row>
      </sheetData>
      <sheetData sheetId="6">
        <row r="60">
          <cell r="K60">
            <v>66</v>
          </cell>
        </row>
      </sheetData>
      <sheetData sheetId="7">
        <row r="60">
          <cell r="K60">
            <v>88</v>
          </cell>
        </row>
      </sheetData>
      <sheetData sheetId="8">
        <row r="2">
          <cell r="B2" t="str">
            <v># Printed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A6EC-DE63-40E4-98E7-BE12351A9B6F}">
  <sheetPr>
    <tabColor theme="1"/>
    <pageSetUpPr fitToPage="1"/>
  </sheetPr>
  <dimension ref="A1:W35"/>
  <sheetViews>
    <sheetView tabSelected="1" zoomScale="120" zoomScaleNormal="120" workbookViewId="0">
      <selection activeCell="E2" sqref="E2"/>
    </sheetView>
    <sheetView topLeftCell="A21" workbookViewId="1">
      <selection activeCell="H30" sqref="H30"/>
    </sheetView>
  </sheetViews>
  <sheetFormatPr defaultRowHeight="12"/>
  <cols>
    <col min="1" max="1" width="9" style="1"/>
    <col min="2" max="2" width="4.375" style="19" customWidth="1"/>
    <col min="3" max="3" width="3.25" style="19" customWidth="1"/>
    <col min="4" max="4" width="3.75" style="19" customWidth="1"/>
    <col min="5" max="5" width="4.25" style="19" customWidth="1"/>
    <col min="6" max="8" width="3.25" style="19" customWidth="1"/>
    <col min="9" max="9" width="4.7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.7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7</v>
      </c>
      <c r="H2" s="3" t="s">
        <v>6</v>
      </c>
      <c r="I2" s="3" t="s">
        <v>8</v>
      </c>
      <c r="K2" s="35" t="s">
        <v>26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8" t="s">
        <v>21</v>
      </c>
      <c r="B3" s="5">
        <f>'SW4'!B11</f>
        <v>486</v>
      </c>
      <c r="C3" s="5">
        <f>'SW4'!C11</f>
        <v>62</v>
      </c>
      <c r="D3" s="5">
        <f>'SW4'!D11</f>
        <v>22</v>
      </c>
      <c r="E3" s="5">
        <f>'SW4'!E11</f>
        <v>131</v>
      </c>
      <c r="F3" s="5">
        <f>'SW4'!F11</f>
        <v>50</v>
      </c>
      <c r="G3" s="5">
        <f>'SW4'!H11</f>
        <v>1</v>
      </c>
      <c r="H3" s="5">
        <f>'SW4'!G11</f>
        <v>0</v>
      </c>
      <c r="I3" s="5">
        <f>'SW4'!I11</f>
        <v>222</v>
      </c>
      <c r="J3" s="6" t="str">
        <f>A3</f>
        <v>WEEK 04 (2/05 - 2/11)</v>
      </c>
      <c r="K3" s="7">
        <f>I3/$B3</f>
        <v>0.4567901234567901</v>
      </c>
      <c r="L3" s="8">
        <f>C3/$B3</f>
        <v>0.12757201646090535</v>
      </c>
      <c r="M3" s="8">
        <f>D3/$B3</f>
        <v>4.5267489711934158E-2</v>
      </c>
      <c r="N3" s="8">
        <f>E3/$B3</f>
        <v>0.26954732510288065</v>
      </c>
      <c r="O3" s="8">
        <f>F3/$B3</f>
        <v>0.102880658436214</v>
      </c>
      <c r="P3" s="8">
        <f>H3/$B3</f>
        <v>0</v>
      </c>
      <c r="Q3" s="8">
        <f>G3/$B3</f>
        <v>2.05761316872428E-3</v>
      </c>
      <c r="R3" s="5">
        <f>'[1]m02.05'!$K$60</f>
        <v>17</v>
      </c>
    </row>
    <row r="4" spans="1:23">
      <c r="A4" s="28" t="s">
        <v>22</v>
      </c>
      <c r="B4" s="5">
        <f>'SW5'!B11</f>
        <v>679</v>
      </c>
      <c r="C4" s="5">
        <f>'SW5'!C11</f>
        <v>77</v>
      </c>
      <c r="D4" s="5">
        <f>'SW5'!D11</f>
        <v>51</v>
      </c>
      <c r="E4" s="5">
        <f>'SW5'!E11</f>
        <v>166</v>
      </c>
      <c r="F4" s="5">
        <f>'SW5'!F11</f>
        <v>145</v>
      </c>
      <c r="G4" s="5">
        <f>'SW5'!H11</f>
        <v>2</v>
      </c>
      <c r="H4" s="5">
        <f>'SW5'!G11</f>
        <v>1</v>
      </c>
      <c r="I4" s="5">
        <f>'SW5'!I11</f>
        <v>318</v>
      </c>
      <c r="J4" s="6" t="str">
        <f>A4</f>
        <v>WEEK 05 (2/12 - 2/18)</v>
      </c>
      <c r="K4" s="7">
        <f>I4/B4</f>
        <v>0.46833578792341679</v>
      </c>
      <c r="L4" s="8">
        <f>C4/$B4</f>
        <v>0.1134020618556701</v>
      </c>
      <c r="M4" s="8">
        <f>D4/$B4</f>
        <v>7.511045655375552E-2</v>
      </c>
      <c r="N4" s="8">
        <f>E4/$B4</f>
        <v>0.24447717231222385</v>
      </c>
      <c r="O4" s="8">
        <f>F4/$B4</f>
        <v>0.21354933726067746</v>
      </c>
      <c r="P4" s="8">
        <f>H4/$B4</f>
        <v>1.4727540500736377E-3</v>
      </c>
      <c r="Q4" s="8">
        <f>G4/$B4</f>
        <v>2.9455081001472753E-3</v>
      </c>
      <c r="R4" s="5">
        <f>'[1]Tu02.06'!$K$59</f>
        <v>0</v>
      </c>
    </row>
    <row r="5" spans="1:23">
      <c r="A5" s="28" t="s">
        <v>23</v>
      </c>
      <c r="B5" s="5">
        <f>'SW6'!B11</f>
        <v>429</v>
      </c>
      <c r="C5" s="5">
        <f>'SW6'!C11</f>
        <v>25</v>
      </c>
      <c r="D5" s="5">
        <f>'SW6'!D11</f>
        <v>36</v>
      </c>
      <c r="E5" s="5">
        <f>'SW6'!E11</f>
        <v>144</v>
      </c>
      <c r="F5" s="5">
        <f>'SW6'!F11</f>
        <v>26</v>
      </c>
      <c r="G5" s="5">
        <f>'SW6'!H11</f>
        <v>1</v>
      </c>
      <c r="H5" s="5">
        <f>'SW6'!G11</f>
        <v>6</v>
      </c>
      <c r="I5" s="5">
        <f>'SW6'!I11</f>
        <v>199</v>
      </c>
      <c r="J5" s="6" t="str">
        <f>A5</f>
        <v>WEEK 06 (2/19 - 2/25)</v>
      </c>
      <c r="K5" s="7">
        <f>I5/B5</f>
        <v>0.46386946386946387</v>
      </c>
      <c r="L5" s="8">
        <f>C5/$B5</f>
        <v>5.8275058275058272E-2</v>
      </c>
      <c r="M5" s="8">
        <f>D5/$B5</f>
        <v>8.3916083916083919E-2</v>
      </c>
      <c r="N5" s="8">
        <f>E5/$B5</f>
        <v>0.33566433566433568</v>
      </c>
      <c r="O5" s="8">
        <f>F5/$B5</f>
        <v>6.0606060606060608E-2</v>
      </c>
      <c r="P5" s="8">
        <f>H5/$B5</f>
        <v>1.3986013986013986E-2</v>
      </c>
      <c r="Q5" s="8">
        <f>G5/$B5</f>
        <v>2.331002331002331E-3</v>
      </c>
      <c r="R5" s="5">
        <f>'[1]W02.07'!$K$60</f>
        <v>9</v>
      </c>
    </row>
    <row r="6" spans="1:23">
      <c r="A6" s="28" t="s">
        <v>24</v>
      </c>
      <c r="B6" s="5">
        <f>'SW7'!B11</f>
        <v>333</v>
      </c>
      <c r="C6" s="5">
        <f>'SW7'!C11</f>
        <v>0</v>
      </c>
      <c r="D6" s="5">
        <f>'SW7'!D11</f>
        <v>18</v>
      </c>
      <c r="E6" s="5">
        <f>'SW7'!E11</f>
        <v>110</v>
      </c>
      <c r="F6" s="5">
        <f>'SW7'!F11</f>
        <v>31</v>
      </c>
      <c r="G6" s="5">
        <f>'SW7'!H11</f>
        <v>3</v>
      </c>
      <c r="H6" s="5">
        <f>'SW7'!G11</f>
        <v>7</v>
      </c>
      <c r="I6" s="5">
        <f>'SW7'!I11</f>
        <v>196</v>
      </c>
      <c r="J6" s="6" t="str">
        <f>A6</f>
        <v>WEEK 07 (2/26 - 3/03)</v>
      </c>
      <c r="K6" s="7">
        <f>I6/B6</f>
        <v>0.58858858858858853</v>
      </c>
      <c r="L6" s="8">
        <f>C6/$B6</f>
        <v>0</v>
      </c>
      <c r="M6" s="8">
        <f>D6/$B6</f>
        <v>5.4054054054054057E-2</v>
      </c>
      <c r="N6" s="8">
        <f>E6/$B6</f>
        <v>0.33033033033033032</v>
      </c>
      <c r="O6" s="8">
        <f>F6/$B6</f>
        <v>9.3093093093093091E-2</v>
      </c>
      <c r="P6" s="8">
        <f>H6/$B6</f>
        <v>2.1021021021021023E-2</v>
      </c>
      <c r="Q6" s="8">
        <f>G6/$B6</f>
        <v>9.0090090090090089E-3</v>
      </c>
      <c r="R6" s="5">
        <f>'[1]Th02.08'!$K$60</f>
        <v>12</v>
      </c>
    </row>
    <row r="7" spans="1:23">
      <c r="A7" s="28" t="s">
        <v>27</v>
      </c>
      <c r="B7" s="5">
        <f>'SW08'!B11</f>
        <v>230</v>
      </c>
      <c r="C7" s="5">
        <f>'SW08'!C11</f>
        <v>33</v>
      </c>
      <c r="D7" s="5">
        <f>'SW08'!D11</f>
        <v>5</v>
      </c>
      <c r="E7" s="5">
        <f>'SW08'!E11</f>
        <v>56</v>
      </c>
      <c r="F7" s="5">
        <f>'SW08'!F11</f>
        <v>23</v>
      </c>
      <c r="G7" s="5">
        <f>'SW08'!H11</f>
        <v>3</v>
      </c>
      <c r="H7" s="5">
        <f>'SW08'!G11</f>
        <v>3</v>
      </c>
      <c r="I7" s="5">
        <f>'SW08'!I11</f>
        <v>125</v>
      </c>
      <c r="J7" s="6" t="str">
        <f>A7</f>
        <v>WEEK 08 (3/04 - 3/10)</v>
      </c>
      <c r="K7" s="7">
        <f>I7/B7</f>
        <v>0.54347826086956519</v>
      </c>
      <c r="L7" s="8">
        <f>C7/$B7</f>
        <v>0.14347826086956522</v>
      </c>
      <c r="M7" s="8">
        <f>D7/$B7</f>
        <v>2.1739130434782608E-2</v>
      </c>
      <c r="N7" s="8">
        <f>E7/$B7</f>
        <v>0.24347826086956523</v>
      </c>
      <c r="O7" s="8">
        <f>F7/$B7</f>
        <v>0.1</v>
      </c>
      <c r="P7" s="8">
        <f>H7/$B7</f>
        <v>1.3043478260869565E-2</v>
      </c>
      <c r="Q7" s="8">
        <f>G7/$B7</f>
        <v>1.3043478260869565E-2</v>
      </c>
      <c r="R7" s="5">
        <f>'[1]F02.09'!$K$60</f>
        <v>50</v>
      </c>
    </row>
    <row r="8" spans="1:23">
      <c r="A8" s="28" t="s">
        <v>36</v>
      </c>
      <c r="B8" s="5">
        <f>'SW09'!B12</f>
        <v>1106</v>
      </c>
      <c r="C8" s="5">
        <f>'SW09'!C12</f>
        <v>45</v>
      </c>
      <c r="D8" s="5">
        <f>'SW09'!D12</f>
        <v>139</v>
      </c>
      <c r="E8" s="5">
        <f>'SW09'!E12</f>
        <v>291</v>
      </c>
      <c r="F8" s="5">
        <f>'SW09'!F12</f>
        <v>87</v>
      </c>
      <c r="G8" s="5">
        <f>'SW09'!H12</f>
        <v>14</v>
      </c>
      <c r="H8" s="5">
        <f>'SW09'!G12</f>
        <v>10</v>
      </c>
      <c r="I8" s="5">
        <f>'SW09'!I12</f>
        <v>572</v>
      </c>
      <c r="J8" s="6" t="str">
        <f>A8</f>
        <v>WEEK 09 (3/11 - 3/17)</v>
      </c>
      <c r="K8" s="7">
        <f>I8/B8</f>
        <v>0.51717902350813738</v>
      </c>
      <c r="L8" s="8">
        <f>C8/$B8</f>
        <v>4.0687160940325498E-2</v>
      </c>
      <c r="M8" s="8">
        <f>D8/$B8</f>
        <v>0.12567811934900541</v>
      </c>
      <c r="N8" s="8">
        <f>E8/$B8</f>
        <v>0.2631103074141049</v>
      </c>
      <c r="O8" s="8">
        <f>F8/$B8</f>
        <v>7.866184448462929E-2</v>
      </c>
      <c r="P8" s="8">
        <f>H8/$B8</f>
        <v>9.0415913200723331E-3</v>
      </c>
      <c r="Q8" s="8">
        <f t="shared" ref="Q8:Q9" si="0">G8/$B8</f>
        <v>1.2658227848101266E-2</v>
      </c>
      <c r="R8" s="5">
        <f>'[1]Sa02.10'!$K$60</f>
        <v>85</v>
      </c>
    </row>
    <row r="9" spans="1:23">
      <c r="A9" s="28" t="s">
        <v>31</v>
      </c>
      <c r="B9" s="5">
        <f>'SW10'!B11</f>
        <v>171</v>
      </c>
      <c r="C9" s="5">
        <f>'SW10'!C11</f>
        <v>0</v>
      </c>
      <c r="D9" s="5">
        <f>'SW10'!D11</f>
        <v>21</v>
      </c>
      <c r="E9" s="5">
        <f>'SW10'!E11</f>
        <v>50</v>
      </c>
      <c r="F9" s="5">
        <f>'SW10'!F11</f>
        <v>14</v>
      </c>
      <c r="G9" s="5">
        <f>'SW10'!H11</f>
        <v>5</v>
      </c>
      <c r="H9" s="5">
        <f>'SW10'!G11</f>
        <v>2</v>
      </c>
      <c r="I9" s="5">
        <f>'SW10'!I11</f>
        <v>85</v>
      </c>
      <c r="J9" s="6" t="str">
        <f>A9</f>
        <v>WEEK 10 (3/18 - 3/23)</v>
      </c>
      <c r="K9" s="7">
        <f>I9/B9</f>
        <v>0.49707602339181284</v>
      </c>
      <c r="L9" s="8">
        <f>C9/$B9</f>
        <v>0</v>
      </c>
      <c r="M9" s="8">
        <f>D9/$B9</f>
        <v>0.12280701754385964</v>
      </c>
      <c r="N9" s="8">
        <f>E9/$B9</f>
        <v>0.29239766081871343</v>
      </c>
      <c r="O9" s="8">
        <f>F9/$B9</f>
        <v>8.1871345029239762E-2</v>
      </c>
      <c r="P9" s="8">
        <f>H9/$B9</f>
        <v>1.1695906432748537E-2</v>
      </c>
      <c r="Q9" s="8">
        <f t="shared" si="0"/>
        <v>2.9239766081871343E-2</v>
      </c>
      <c r="R9" s="5">
        <f>'[1]Sa02.10'!$K$60</f>
        <v>85</v>
      </c>
    </row>
    <row r="10" spans="1:23">
      <c r="A10" s="28" t="s">
        <v>32</v>
      </c>
      <c r="B10" s="5">
        <f>'SW11'!B11</f>
        <v>933</v>
      </c>
      <c r="C10" s="5">
        <f>'SW11'!C11</f>
        <v>72</v>
      </c>
      <c r="D10" s="5">
        <f>'SW11'!D11</f>
        <v>107</v>
      </c>
      <c r="E10" s="5">
        <f>'SW11'!E11</f>
        <v>234</v>
      </c>
      <c r="F10" s="5">
        <f>'SW11'!F11</f>
        <v>72</v>
      </c>
      <c r="G10" s="5">
        <f>'SW11'!H11</f>
        <v>9</v>
      </c>
      <c r="H10" s="5">
        <f>'SW11'!G11</f>
        <v>12</v>
      </c>
      <c r="I10" s="5">
        <f>'SW11'!I11</f>
        <v>457</v>
      </c>
      <c r="J10" s="6" t="str">
        <f>A10</f>
        <v>WEEK 11 (3/25 - 3/31)</v>
      </c>
      <c r="K10" s="7">
        <f>I10/B10</f>
        <v>0.48981779206859594</v>
      </c>
      <c r="L10" s="8">
        <f>C10/$B10</f>
        <v>7.7170418006430874E-2</v>
      </c>
      <c r="M10" s="8">
        <f>D10/$B10</f>
        <v>0.11468381564844587</v>
      </c>
      <c r="N10" s="8">
        <f>E10/$B10</f>
        <v>0.25080385852090031</v>
      </c>
      <c r="O10" s="8">
        <f>F10/$B10</f>
        <v>7.7170418006430874E-2</v>
      </c>
      <c r="P10" s="8">
        <f>H10/$B10</f>
        <v>1.2861736334405145E-2</v>
      </c>
      <c r="Q10" s="8">
        <f>G10/$B10</f>
        <v>9.6463022508038593E-3</v>
      </c>
      <c r="R10" s="5">
        <f>'[1]Sa02.10'!$K$60</f>
        <v>85</v>
      </c>
    </row>
    <row r="11" spans="1:23">
      <c r="A11" s="28" t="s">
        <v>37</v>
      </c>
      <c r="B11" s="5">
        <f>'SW12'!B11</f>
        <v>845</v>
      </c>
      <c r="C11" s="5">
        <f>'SW12'!C11</f>
        <v>36</v>
      </c>
      <c r="D11" s="5">
        <f>'SW12'!D11</f>
        <v>105</v>
      </c>
      <c r="E11" s="5">
        <f>'SW12'!E11</f>
        <v>250</v>
      </c>
      <c r="F11" s="5">
        <f>'SW12'!F11</f>
        <v>38</v>
      </c>
      <c r="G11" s="5">
        <f>'SW12'!H11</f>
        <v>12</v>
      </c>
      <c r="H11" s="5">
        <f>'SW12'!G11</f>
        <v>19</v>
      </c>
      <c r="I11" s="5">
        <f>'SW12'!I11</f>
        <v>434</v>
      </c>
      <c r="J11" s="6" t="str">
        <f>A11</f>
        <v>WEEK 12 (4/01 - 4/07)</v>
      </c>
      <c r="K11" s="7">
        <f>I11/B11</f>
        <v>0.5136094674556213</v>
      </c>
      <c r="L11" s="8">
        <f>C11/$B11</f>
        <v>4.2603550295857988E-2</v>
      </c>
      <c r="M11" s="8">
        <f>D11/$B11</f>
        <v>0.1242603550295858</v>
      </c>
      <c r="N11" s="8">
        <f>E11/$B11</f>
        <v>0.29585798816568049</v>
      </c>
      <c r="O11" s="8">
        <f>F11/$B11</f>
        <v>4.4970414201183431E-2</v>
      </c>
      <c r="P11" s="8">
        <f>H11/$B11</f>
        <v>2.2485207100591716E-2</v>
      </c>
      <c r="Q11" s="8">
        <f>G11/$B11</f>
        <v>1.4201183431952662E-2</v>
      </c>
      <c r="R11" s="5">
        <f>'[1]Su02.11'!$K$60</f>
        <v>31</v>
      </c>
    </row>
    <row r="12" spans="1:23" ht="51.75">
      <c r="B12" s="9" t="str">
        <f>B2</f>
        <v># Printed</v>
      </c>
      <c r="C12" s="10" t="str">
        <f t="shared" ref="C12:I12" si="1">C2</f>
        <v>Bypass</v>
      </c>
      <c r="D12" s="11" t="str">
        <f t="shared" si="1"/>
        <v>No Show</v>
      </c>
      <c r="E12" s="12" t="str">
        <f t="shared" si="1"/>
        <v>Declined</v>
      </c>
      <c r="F12" s="13" t="str">
        <f t="shared" si="1"/>
        <v>Duplicates</v>
      </c>
      <c r="G12" s="15" t="str">
        <f t="shared" si="1"/>
        <v>Stolen</v>
      </c>
      <c r="H12" s="14" t="str">
        <f>H2</f>
        <v>Digital-only</v>
      </c>
      <c r="I12" s="16" t="str">
        <f t="shared" si="1"/>
        <v># Sold</v>
      </c>
    </row>
    <row r="13" spans="1:23" ht="30.75" customHeight="1">
      <c r="A13" s="17" t="s">
        <v>17</v>
      </c>
      <c r="B13" s="18">
        <f>SUM(B3:B11)</f>
        <v>5212</v>
      </c>
      <c r="C13" s="18">
        <f t="shared" ref="C13:I13" si="2">SUM(C3:C11)</f>
        <v>350</v>
      </c>
      <c r="D13" s="18">
        <f t="shared" si="2"/>
        <v>504</v>
      </c>
      <c r="E13" s="45">
        <f t="shared" si="2"/>
        <v>1432</v>
      </c>
      <c r="F13" s="18">
        <f t="shared" si="2"/>
        <v>486</v>
      </c>
      <c r="G13" s="18">
        <f t="shared" si="2"/>
        <v>50</v>
      </c>
      <c r="H13" s="18">
        <f>SUM(H3:H11)</f>
        <v>60</v>
      </c>
      <c r="I13" s="18">
        <f t="shared" si="2"/>
        <v>2608</v>
      </c>
    </row>
    <row r="14" spans="1:23">
      <c r="C14" s="19">
        <f>C13+D13</f>
        <v>854</v>
      </c>
      <c r="D14" s="22">
        <f>C14/B13</f>
        <v>0.16385264773599387</v>
      </c>
      <c r="E14" s="22">
        <f>C14/H14</f>
        <v>0.32795698924731181</v>
      </c>
      <c r="G14" s="48" t="s">
        <v>34</v>
      </c>
      <c r="H14" s="47">
        <f>B13-I13</f>
        <v>2604</v>
      </c>
    </row>
    <row r="15" spans="1:23" ht="9.75" customHeight="1">
      <c r="D15" s="6"/>
      <c r="E15" s="46" t="s">
        <v>38</v>
      </c>
    </row>
    <row r="16" spans="1:23">
      <c r="D16" s="46" t="s">
        <v>33</v>
      </c>
    </row>
    <row r="34" ht="6" customHeight="1"/>
    <row r="35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9FF9-55BC-46BA-8002-7EC40F120D16}">
  <sheetPr>
    <pageSetUpPr fitToPage="1"/>
  </sheetPr>
  <dimension ref="A1:W33"/>
  <sheetViews>
    <sheetView zoomScale="120" zoomScaleNormal="120" workbookViewId="0">
      <selection activeCell="G13" sqref="G13"/>
    </sheetView>
    <sheetView workbookViewId="1"/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123</v>
      </c>
      <c r="C3" s="5">
        <v>0</v>
      </c>
      <c r="D3" s="5">
        <v>12</v>
      </c>
      <c r="E3" s="5">
        <v>44</v>
      </c>
      <c r="F3" s="5">
        <v>12</v>
      </c>
      <c r="G3" s="5">
        <v>1</v>
      </c>
      <c r="H3" s="5">
        <v>1</v>
      </c>
      <c r="I3" s="5">
        <v>62</v>
      </c>
      <c r="J3" s="6" t="str">
        <f t="shared" ref="J3:J9" si="0">A3</f>
        <v>Monday</v>
      </c>
      <c r="K3" s="7">
        <f>I3/$B3</f>
        <v>0.50406504065040647</v>
      </c>
      <c r="L3" s="8">
        <f>C3/$B3</f>
        <v>0</v>
      </c>
      <c r="M3" s="8">
        <f t="shared" ref="M3:Q9" si="1">D3/$B3</f>
        <v>9.7560975609756101E-2</v>
      </c>
      <c r="N3" s="8">
        <f t="shared" si="1"/>
        <v>0.35772357723577236</v>
      </c>
      <c r="O3" s="8">
        <f t="shared" si="1"/>
        <v>9.7560975609756101E-2</v>
      </c>
      <c r="P3" s="8">
        <f t="shared" si="1"/>
        <v>8.130081300813009E-3</v>
      </c>
      <c r="Q3" s="8">
        <f t="shared" si="1"/>
        <v>8.130081300813009E-3</v>
      </c>
      <c r="R3" s="5">
        <f>'[7]m04.01'!$K$60</f>
        <v>62</v>
      </c>
    </row>
    <row r="4" spans="1:23">
      <c r="A4" s="1" t="s">
        <v>11</v>
      </c>
      <c r="B4" s="5">
        <v>81</v>
      </c>
      <c r="C4" s="5">
        <v>14</v>
      </c>
      <c r="D4" s="5">
        <v>11</v>
      </c>
      <c r="E4" s="5">
        <v>18</v>
      </c>
      <c r="F4" s="5">
        <v>3</v>
      </c>
      <c r="G4" s="5">
        <v>1</v>
      </c>
      <c r="H4" s="5">
        <v>0</v>
      </c>
      <c r="I4" s="5">
        <v>36</v>
      </c>
      <c r="J4" s="6" t="str">
        <f t="shared" si="0"/>
        <v>Tuesday</v>
      </c>
      <c r="K4" s="7">
        <f t="shared" ref="K4:K9" si="2">I4/B4</f>
        <v>0.44444444444444442</v>
      </c>
      <c r="L4" s="8">
        <f t="shared" ref="L4:L9" si="3">C4/$B4</f>
        <v>0.1728395061728395</v>
      </c>
      <c r="M4" s="8">
        <f t="shared" si="1"/>
        <v>0.13580246913580246</v>
      </c>
      <c r="N4" s="8">
        <f t="shared" si="1"/>
        <v>0.22222222222222221</v>
      </c>
      <c r="O4" s="8">
        <f t="shared" si="1"/>
        <v>3.7037037037037035E-2</v>
      </c>
      <c r="P4" s="8">
        <f t="shared" si="1"/>
        <v>1.2345679012345678E-2</v>
      </c>
      <c r="Q4" s="8">
        <f t="shared" si="1"/>
        <v>0</v>
      </c>
      <c r="R4" s="5">
        <f>'[7]Tu04.02'!$K$59</f>
        <v>0</v>
      </c>
    </row>
    <row r="5" spans="1:23">
      <c r="A5" s="1" t="s">
        <v>12</v>
      </c>
      <c r="B5" s="5">
        <v>47</v>
      </c>
      <c r="C5" s="5">
        <v>0</v>
      </c>
      <c r="D5" s="5">
        <v>1</v>
      </c>
      <c r="E5" s="5">
        <v>20</v>
      </c>
      <c r="F5" s="5">
        <v>1</v>
      </c>
      <c r="G5" s="5">
        <v>2</v>
      </c>
      <c r="H5" s="5">
        <v>0</v>
      </c>
      <c r="I5" s="5">
        <v>26</v>
      </c>
      <c r="J5" s="6" t="str">
        <f t="shared" si="0"/>
        <v>Wednesday</v>
      </c>
      <c r="K5" s="7">
        <f t="shared" si="2"/>
        <v>0.55319148936170215</v>
      </c>
      <c r="L5" s="8">
        <f t="shared" si="3"/>
        <v>0</v>
      </c>
      <c r="M5" s="8">
        <f t="shared" si="1"/>
        <v>2.1276595744680851E-2</v>
      </c>
      <c r="N5" s="8">
        <f t="shared" si="1"/>
        <v>0.42553191489361702</v>
      </c>
      <c r="O5" s="8">
        <f t="shared" si="1"/>
        <v>2.1276595744680851E-2</v>
      </c>
      <c r="P5" s="8">
        <f t="shared" si="1"/>
        <v>4.2553191489361701E-2</v>
      </c>
      <c r="Q5" s="8">
        <f t="shared" si="1"/>
        <v>0</v>
      </c>
      <c r="R5" s="5">
        <f>'[7]W04.03'!$K$60</f>
        <v>26</v>
      </c>
    </row>
    <row r="6" spans="1:23">
      <c r="A6" s="1" t="s">
        <v>13</v>
      </c>
      <c r="B6" s="5">
        <v>119</v>
      </c>
      <c r="C6" s="5">
        <v>0</v>
      </c>
      <c r="D6" s="5">
        <v>12</v>
      </c>
      <c r="E6" s="5">
        <v>28</v>
      </c>
      <c r="F6" s="5">
        <v>8</v>
      </c>
      <c r="G6" s="5">
        <v>2</v>
      </c>
      <c r="H6" s="5">
        <v>3</v>
      </c>
      <c r="I6" s="5">
        <v>70</v>
      </c>
      <c r="J6" s="6" t="str">
        <f t="shared" si="0"/>
        <v>Thursday</v>
      </c>
      <c r="K6" s="7">
        <f t="shared" si="2"/>
        <v>0.58823529411764708</v>
      </c>
      <c r="L6" s="8">
        <f t="shared" si="3"/>
        <v>0</v>
      </c>
      <c r="M6" s="8">
        <f t="shared" si="1"/>
        <v>0.10084033613445378</v>
      </c>
      <c r="N6" s="8">
        <f t="shared" si="1"/>
        <v>0.23529411764705882</v>
      </c>
      <c r="O6" s="8">
        <f t="shared" si="1"/>
        <v>6.7226890756302518E-2</v>
      </c>
      <c r="P6" s="8">
        <f t="shared" si="1"/>
        <v>1.680672268907563E-2</v>
      </c>
      <c r="Q6" s="8">
        <f t="shared" si="1"/>
        <v>2.5210084033613446E-2</v>
      </c>
      <c r="R6" s="5">
        <f>'[7]Th04.04'!$K$60</f>
        <v>70</v>
      </c>
    </row>
    <row r="7" spans="1:23">
      <c r="A7" s="1" t="s">
        <v>14</v>
      </c>
      <c r="B7" s="5">
        <v>158</v>
      </c>
      <c r="C7" s="5">
        <v>0</v>
      </c>
      <c r="D7" s="5">
        <v>28</v>
      </c>
      <c r="E7" s="5">
        <v>44</v>
      </c>
      <c r="F7" s="5">
        <v>7</v>
      </c>
      <c r="G7" s="5">
        <v>2</v>
      </c>
      <c r="H7" s="5">
        <v>1</v>
      </c>
      <c r="I7" s="5">
        <v>86</v>
      </c>
      <c r="J7" s="6" t="str">
        <f t="shared" si="0"/>
        <v>Friday</v>
      </c>
      <c r="K7" s="7">
        <f t="shared" si="2"/>
        <v>0.54430379746835444</v>
      </c>
      <c r="L7" s="8">
        <f t="shared" si="3"/>
        <v>0</v>
      </c>
      <c r="M7" s="8">
        <f t="shared" si="1"/>
        <v>0.17721518987341772</v>
      </c>
      <c r="N7" s="8">
        <f t="shared" si="1"/>
        <v>0.27848101265822783</v>
      </c>
      <c r="O7" s="8">
        <f t="shared" si="1"/>
        <v>4.4303797468354431E-2</v>
      </c>
      <c r="P7" s="8">
        <f t="shared" si="1"/>
        <v>1.2658227848101266E-2</v>
      </c>
      <c r="Q7" s="8">
        <f t="shared" si="1"/>
        <v>6.3291139240506328E-3</v>
      </c>
      <c r="R7" s="5">
        <f>'[7]F04.05'!$K$60</f>
        <v>86</v>
      </c>
    </row>
    <row r="8" spans="1:23">
      <c r="A8" s="1" t="s">
        <v>15</v>
      </c>
      <c r="B8" s="5">
        <v>128</v>
      </c>
      <c r="C8" s="5">
        <v>14</v>
      </c>
      <c r="D8" s="5">
        <v>13</v>
      </c>
      <c r="E8" s="5">
        <v>32</v>
      </c>
      <c r="F8" s="5">
        <v>3</v>
      </c>
      <c r="G8" s="5">
        <v>6</v>
      </c>
      <c r="H8" s="5">
        <v>5</v>
      </c>
      <c r="I8" s="5">
        <v>66</v>
      </c>
      <c r="J8" s="6" t="str">
        <f t="shared" si="0"/>
        <v>Saturday</v>
      </c>
      <c r="K8" s="7">
        <f t="shared" si="2"/>
        <v>0.515625</v>
      </c>
      <c r="L8" s="8">
        <f t="shared" si="3"/>
        <v>0.109375</v>
      </c>
      <c r="M8" s="8">
        <f t="shared" si="1"/>
        <v>0.1015625</v>
      </c>
      <c r="N8" s="8">
        <f t="shared" si="1"/>
        <v>0.25</v>
      </c>
      <c r="O8" s="8">
        <f t="shared" si="1"/>
        <v>2.34375E-2</v>
      </c>
      <c r="P8" s="8">
        <f t="shared" si="1"/>
        <v>4.6875E-2</v>
      </c>
      <c r="Q8" s="8">
        <f t="shared" si="1"/>
        <v>3.90625E-2</v>
      </c>
      <c r="R8" s="5">
        <f>'[7]Sa04.06'!$K$60</f>
        <v>66</v>
      </c>
    </row>
    <row r="9" spans="1:23">
      <c r="A9" s="1" t="s">
        <v>16</v>
      </c>
      <c r="B9" s="5">
        <v>189</v>
      </c>
      <c r="C9" s="5">
        <v>8</v>
      </c>
      <c r="D9" s="5">
        <v>28</v>
      </c>
      <c r="E9" s="5">
        <v>64</v>
      </c>
      <c r="F9" s="5">
        <v>4</v>
      </c>
      <c r="G9" s="5">
        <v>5</v>
      </c>
      <c r="H9" s="5">
        <v>2</v>
      </c>
      <c r="I9" s="5">
        <v>88</v>
      </c>
      <c r="J9" s="6" t="str">
        <f t="shared" si="0"/>
        <v>Sunday</v>
      </c>
      <c r="K9" s="7">
        <f t="shared" si="2"/>
        <v>0.46560846560846558</v>
      </c>
      <c r="L9" s="8">
        <f t="shared" si="3"/>
        <v>4.2328042328042326E-2</v>
      </c>
      <c r="M9" s="8">
        <f t="shared" si="1"/>
        <v>0.14814814814814814</v>
      </c>
      <c r="N9" s="8">
        <f t="shared" si="1"/>
        <v>0.33862433862433861</v>
      </c>
      <c r="O9" s="8">
        <f t="shared" si="1"/>
        <v>2.1164021164021163E-2</v>
      </c>
      <c r="P9" s="8">
        <f t="shared" si="1"/>
        <v>2.6455026455026454E-2</v>
      </c>
      <c r="Q9" s="8">
        <f t="shared" si="1"/>
        <v>1.0582010582010581E-2</v>
      </c>
      <c r="R9" s="5">
        <f>'[7]Su04.07'!$K$60</f>
        <v>88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845</v>
      </c>
      <c r="C11" s="18">
        <f t="shared" ref="C11:I11" si="5">SUM(C3:C9)</f>
        <v>36</v>
      </c>
      <c r="D11" s="18">
        <f t="shared" si="5"/>
        <v>105</v>
      </c>
      <c r="E11" s="18">
        <f t="shared" si="5"/>
        <v>250</v>
      </c>
      <c r="F11" s="18">
        <f t="shared" si="5"/>
        <v>38</v>
      </c>
      <c r="G11" s="18">
        <f t="shared" si="5"/>
        <v>19</v>
      </c>
      <c r="H11" s="18">
        <f t="shared" si="5"/>
        <v>12</v>
      </c>
      <c r="I11" s="18">
        <f t="shared" si="5"/>
        <v>434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ED40-46DF-4760-87B6-CD7669B9132E}">
  <sheetPr>
    <pageSetUpPr fitToPage="1"/>
  </sheetPr>
  <dimension ref="A1:W33"/>
  <sheetViews>
    <sheetView topLeftCell="A21" zoomScale="120" zoomScaleNormal="120" workbookViewId="0">
      <selection activeCell="B3" sqref="B3:I9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6" t="s">
        <v>10</v>
      </c>
      <c r="B3" s="5">
        <v>43</v>
      </c>
      <c r="C3" s="5">
        <v>2</v>
      </c>
      <c r="D3" s="5">
        <v>0</v>
      </c>
      <c r="E3" s="5">
        <v>19</v>
      </c>
      <c r="F3" s="5">
        <v>4</v>
      </c>
      <c r="G3" s="5">
        <v>0</v>
      </c>
      <c r="H3" s="5">
        <v>1</v>
      </c>
      <c r="I3" s="5">
        <v>17</v>
      </c>
      <c r="J3" s="6" t="str">
        <f t="shared" ref="J3:J9" si="0">A3</f>
        <v>Monday</v>
      </c>
      <c r="K3" s="7">
        <f>I3/$B3</f>
        <v>0.39534883720930231</v>
      </c>
      <c r="L3" s="8">
        <f>C3/$B3</f>
        <v>4.6511627906976744E-2</v>
      </c>
      <c r="M3" s="8">
        <f t="shared" ref="M3:Q9" si="1">D3/$B3</f>
        <v>0</v>
      </c>
      <c r="N3" s="8">
        <f t="shared" si="1"/>
        <v>0.44186046511627908</v>
      </c>
      <c r="O3" s="8">
        <f t="shared" si="1"/>
        <v>9.3023255813953487E-2</v>
      </c>
      <c r="P3" s="8">
        <f t="shared" si="1"/>
        <v>0</v>
      </c>
      <c r="Q3" s="8">
        <f t="shared" si="1"/>
        <v>2.3255813953488372E-2</v>
      </c>
      <c r="R3" s="5">
        <f>'[1]m02.05'!$K$60</f>
        <v>17</v>
      </c>
    </row>
    <row r="4" spans="1:23">
      <c r="A4" s="26" t="s">
        <v>11</v>
      </c>
      <c r="B4" s="5">
        <v>36</v>
      </c>
      <c r="C4" s="5">
        <v>0</v>
      </c>
      <c r="D4" s="5">
        <v>2</v>
      </c>
      <c r="E4" s="5">
        <v>11</v>
      </c>
      <c r="F4" s="5">
        <v>5</v>
      </c>
      <c r="G4" s="5">
        <v>0</v>
      </c>
      <c r="H4" s="5">
        <v>0</v>
      </c>
      <c r="I4" s="5">
        <v>18</v>
      </c>
      <c r="J4" s="6" t="str">
        <f t="shared" si="0"/>
        <v>Tuesday</v>
      </c>
      <c r="K4" s="7">
        <f t="shared" ref="K4:K9" si="2">I4/B4</f>
        <v>0.5</v>
      </c>
      <c r="L4" s="8">
        <f t="shared" ref="L4:L9" si="3">C4/$B4</f>
        <v>0</v>
      </c>
      <c r="M4" s="8">
        <f t="shared" si="1"/>
        <v>5.5555555555555552E-2</v>
      </c>
      <c r="N4" s="8">
        <f t="shared" si="1"/>
        <v>0.30555555555555558</v>
      </c>
      <c r="O4" s="8">
        <f t="shared" si="1"/>
        <v>0.1388888888888889</v>
      </c>
      <c r="P4" s="8">
        <f t="shared" si="1"/>
        <v>0</v>
      </c>
      <c r="Q4" s="8">
        <f t="shared" si="1"/>
        <v>0</v>
      </c>
      <c r="R4" s="5">
        <f>'[1]Tu02.06'!$K$59</f>
        <v>0</v>
      </c>
    </row>
    <row r="5" spans="1:23">
      <c r="A5" s="26" t="s">
        <v>12</v>
      </c>
      <c r="B5" s="5">
        <v>38</v>
      </c>
      <c r="C5" s="5">
        <v>0</v>
      </c>
      <c r="D5" s="5">
        <v>2</v>
      </c>
      <c r="E5" s="5">
        <v>20</v>
      </c>
      <c r="F5" s="5">
        <v>7</v>
      </c>
      <c r="G5" s="5">
        <v>0</v>
      </c>
      <c r="H5" s="5">
        <v>0</v>
      </c>
      <c r="I5" s="5">
        <v>9</v>
      </c>
      <c r="J5" s="6" t="str">
        <f t="shared" si="0"/>
        <v>Wednesday</v>
      </c>
      <c r="K5" s="7">
        <f t="shared" si="2"/>
        <v>0.23684210526315788</v>
      </c>
      <c r="L5" s="8">
        <f t="shared" si="3"/>
        <v>0</v>
      </c>
      <c r="M5" s="8">
        <f t="shared" si="1"/>
        <v>5.2631578947368418E-2</v>
      </c>
      <c r="N5" s="8">
        <f t="shared" si="1"/>
        <v>0.52631578947368418</v>
      </c>
      <c r="O5" s="8">
        <f t="shared" si="1"/>
        <v>0.18421052631578946</v>
      </c>
      <c r="P5" s="8">
        <f t="shared" si="1"/>
        <v>0</v>
      </c>
      <c r="Q5" s="8">
        <f t="shared" si="1"/>
        <v>0</v>
      </c>
      <c r="R5" s="5">
        <f>'[1]W02.07'!$K$60</f>
        <v>9</v>
      </c>
    </row>
    <row r="6" spans="1:23">
      <c r="A6" s="26" t="s">
        <v>13</v>
      </c>
      <c r="B6" s="5">
        <v>25</v>
      </c>
      <c r="C6" s="5">
        <v>10</v>
      </c>
      <c r="D6" s="5">
        <v>0</v>
      </c>
      <c r="E6" s="5">
        <v>3</v>
      </c>
      <c r="F6" s="5">
        <v>0</v>
      </c>
      <c r="G6" s="5">
        <v>0</v>
      </c>
      <c r="H6" s="5">
        <v>0</v>
      </c>
      <c r="I6" s="5">
        <v>12</v>
      </c>
      <c r="J6" s="6" t="str">
        <f t="shared" si="0"/>
        <v>Thursday</v>
      </c>
      <c r="K6" s="7">
        <f t="shared" si="2"/>
        <v>0.48</v>
      </c>
      <c r="L6" s="8">
        <f t="shared" si="3"/>
        <v>0.4</v>
      </c>
      <c r="M6" s="8">
        <f t="shared" si="1"/>
        <v>0</v>
      </c>
      <c r="N6" s="8">
        <f t="shared" si="1"/>
        <v>0.12</v>
      </c>
      <c r="O6" s="8">
        <f t="shared" si="1"/>
        <v>0</v>
      </c>
      <c r="P6" s="8">
        <f t="shared" si="1"/>
        <v>0</v>
      </c>
      <c r="Q6" s="8">
        <f t="shared" si="1"/>
        <v>0</v>
      </c>
      <c r="R6" s="5">
        <f>'[1]Th02.08'!$K$60</f>
        <v>12</v>
      </c>
    </row>
    <row r="7" spans="1:23">
      <c r="A7" s="27" t="s">
        <v>14</v>
      </c>
      <c r="B7" s="5">
        <v>115</v>
      </c>
      <c r="C7" s="5">
        <v>23</v>
      </c>
      <c r="D7" s="5">
        <v>10</v>
      </c>
      <c r="E7" s="5">
        <v>24</v>
      </c>
      <c r="F7" s="5">
        <v>8</v>
      </c>
      <c r="G7" s="5">
        <v>0</v>
      </c>
      <c r="H7" s="5">
        <v>0</v>
      </c>
      <c r="I7" s="5">
        <v>50</v>
      </c>
      <c r="J7" s="6" t="str">
        <f t="shared" si="0"/>
        <v>Friday</v>
      </c>
      <c r="K7" s="7">
        <f t="shared" si="2"/>
        <v>0.43478260869565216</v>
      </c>
      <c r="L7" s="8">
        <f t="shared" si="3"/>
        <v>0.2</v>
      </c>
      <c r="M7" s="8">
        <f t="shared" si="1"/>
        <v>8.6956521739130432E-2</v>
      </c>
      <c r="N7" s="8">
        <f t="shared" si="1"/>
        <v>0.20869565217391303</v>
      </c>
      <c r="O7" s="8">
        <f t="shared" si="1"/>
        <v>6.9565217391304349E-2</v>
      </c>
      <c r="P7" s="8">
        <f t="shared" si="1"/>
        <v>0</v>
      </c>
      <c r="Q7" s="8">
        <f t="shared" si="1"/>
        <v>0</v>
      </c>
      <c r="R7" s="5">
        <f>'[1]F02.09'!$K$60</f>
        <v>50</v>
      </c>
    </row>
    <row r="8" spans="1:23">
      <c r="A8" s="26" t="s">
        <v>15</v>
      </c>
      <c r="B8" s="5">
        <v>176</v>
      </c>
      <c r="C8" s="5">
        <v>27</v>
      </c>
      <c r="D8" s="5">
        <v>7</v>
      </c>
      <c r="E8" s="5">
        <v>36</v>
      </c>
      <c r="F8" s="5">
        <v>23</v>
      </c>
      <c r="G8" s="5">
        <v>0</v>
      </c>
      <c r="H8" s="5">
        <v>0</v>
      </c>
      <c r="I8" s="5">
        <v>85</v>
      </c>
      <c r="J8" s="6" t="str">
        <f t="shared" si="0"/>
        <v>Saturday</v>
      </c>
      <c r="K8" s="7">
        <f t="shared" si="2"/>
        <v>0.48295454545454547</v>
      </c>
      <c r="L8" s="8">
        <f t="shared" si="3"/>
        <v>0.15340909090909091</v>
      </c>
      <c r="M8" s="8">
        <f t="shared" si="1"/>
        <v>3.9772727272727272E-2</v>
      </c>
      <c r="N8" s="8">
        <f t="shared" si="1"/>
        <v>0.20454545454545456</v>
      </c>
      <c r="O8" s="8">
        <f t="shared" si="1"/>
        <v>0.13068181818181818</v>
      </c>
      <c r="P8" s="8">
        <f t="shared" si="1"/>
        <v>0</v>
      </c>
      <c r="Q8" s="8">
        <f t="shared" si="1"/>
        <v>0</v>
      </c>
      <c r="R8" s="5">
        <f>'[1]Sa02.10'!$K$60</f>
        <v>85</v>
      </c>
    </row>
    <row r="9" spans="1:23">
      <c r="A9" s="26" t="s">
        <v>16</v>
      </c>
      <c r="B9" s="5">
        <v>53</v>
      </c>
      <c r="C9" s="5">
        <v>0</v>
      </c>
      <c r="D9" s="5">
        <v>1</v>
      </c>
      <c r="E9" s="5">
        <v>18</v>
      </c>
      <c r="F9" s="5">
        <v>3</v>
      </c>
      <c r="G9" s="5">
        <v>0</v>
      </c>
      <c r="H9" s="5">
        <v>0</v>
      </c>
      <c r="I9" s="5">
        <v>31</v>
      </c>
      <c r="J9" s="6" t="str">
        <f t="shared" si="0"/>
        <v>Sunday</v>
      </c>
      <c r="K9" s="7">
        <f t="shared" si="2"/>
        <v>0.58490566037735847</v>
      </c>
      <c r="L9" s="8">
        <f t="shared" si="3"/>
        <v>0</v>
      </c>
      <c r="M9" s="8">
        <f t="shared" si="1"/>
        <v>1.8867924528301886E-2</v>
      </c>
      <c r="N9" s="8">
        <f t="shared" si="1"/>
        <v>0.33962264150943394</v>
      </c>
      <c r="O9" s="8">
        <f t="shared" si="1"/>
        <v>5.6603773584905662E-2</v>
      </c>
      <c r="P9" s="8">
        <f t="shared" si="1"/>
        <v>0</v>
      </c>
      <c r="Q9" s="8">
        <f t="shared" si="1"/>
        <v>0</v>
      </c>
      <c r="R9" s="5">
        <f>'[1]Su02.11'!$K$60</f>
        <v>31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486</v>
      </c>
      <c r="C11" s="18">
        <f t="shared" ref="C11:I11" si="5">SUM(C3:C9)</f>
        <v>62</v>
      </c>
      <c r="D11" s="18">
        <f t="shared" si="5"/>
        <v>22</v>
      </c>
      <c r="E11" s="18">
        <f t="shared" si="5"/>
        <v>131</v>
      </c>
      <c r="F11" s="18">
        <f t="shared" si="5"/>
        <v>50</v>
      </c>
      <c r="G11" s="18">
        <f t="shared" si="5"/>
        <v>0</v>
      </c>
      <c r="H11" s="18">
        <f t="shared" si="5"/>
        <v>1</v>
      </c>
      <c r="I11" s="18">
        <f t="shared" si="5"/>
        <v>222</v>
      </c>
    </row>
    <row r="13" spans="1:23" ht="7.5" customHeight="1"/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B01-86FF-4D49-9807-A801F5027FBE}">
  <sheetPr>
    <pageSetUpPr fitToPage="1"/>
  </sheetPr>
  <dimension ref="A1:W33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48</v>
      </c>
      <c r="C3" s="5">
        <v>0</v>
      </c>
      <c r="D3" s="5">
        <v>2</v>
      </c>
      <c r="E3" s="5">
        <v>19</v>
      </c>
      <c r="F3" s="5">
        <v>5</v>
      </c>
      <c r="G3" s="5">
        <v>0</v>
      </c>
      <c r="H3" s="5">
        <v>1</v>
      </c>
      <c r="I3" s="5">
        <v>21</v>
      </c>
      <c r="J3" s="6" t="str">
        <f t="shared" ref="J3:J9" si="0">A3</f>
        <v>Monday</v>
      </c>
      <c r="K3" s="7">
        <f>I3/$B3</f>
        <v>0.4375</v>
      </c>
      <c r="L3" s="8">
        <f>C3/$B3</f>
        <v>0</v>
      </c>
      <c r="M3" s="8">
        <f t="shared" ref="M3:Q9" si="1">D3/$B3</f>
        <v>4.1666666666666664E-2</v>
      </c>
      <c r="N3" s="8">
        <f t="shared" si="1"/>
        <v>0.39583333333333331</v>
      </c>
      <c r="O3" s="8">
        <f t="shared" si="1"/>
        <v>0.10416666666666667</v>
      </c>
      <c r="P3" s="8">
        <f t="shared" si="1"/>
        <v>0</v>
      </c>
      <c r="Q3" s="8">
        <f t="shared" si="1"/>
        <v>2.0833333333333332E-2</v>
      </c>
      <c r="R3" s="5">
        <f>'[2]m02.12'!$K$60</f>
        <v>21</v>
      </c>
    </row>
    <row r="4" spans="1:23">
      <c r="A4" s="1" t="s">
        <v>11</v>
      </c>
      <c r="B4" s="5">
        <v>36</v>
      </c>
      <c r="C4" s="5">
        <v>0</v>
      </c>
      <c r="D4" s="5">
        <v>3</v>
      </c>
      <c r="E4" s="5">
        <v>16</v>
      </c>
      <c r="F4" s="5">
        <v>4</v>
      </c>
      <c r="G4" s="5">
        <v>0</v>
      </c>
      <c r="H4" s="5">
        <v>1</v>
      </c>
      <c r="I4" s="5">
        <v>12</v>
      </c>
      <c r="J4" s="6" t="str">
        <f t="shared" si="0"/>
        <v>Tuesday</v>
      </c>
      <c r="K4" s="7">
        <f t="shared" ref="K4:K9" si="2">I4/B4</f>
        <v>0.33333333333333331</v>
      </c>
      <c r="L4" s="8">
        <f t="shared" ref="L4:L9" si="3">C4/$B4</f>
        <v>0</v>
      </c>
      <c r="M4" s="8">
        <f t="shared" si="1"/>
        <v>8.3333333333333329E-2</v>
      </c>
      <c r="N4" s="8">
        <f t="shared" si="1"/>
        <v>0.44444444444444442</v>
      </c>
      <c r="O4" s="8">
        <f t="shared" si="1"/>
        <v>0.1111111111111111</v>
      </c>
      <c r="P4" s="8">
        <f t="shared" si="1"/>
        <v>0</v>
      </c>
      <c r="Q4" s="8">
        <f t="shared" si="1"/>
        <v>2.7777777777777776E-2</v>
      </c>
      <c r="R4" s="5">
        <f>'[2]Tu02.13'!$K$59</f>
        <v>0</v>
      </c>
    </row>
    <row r="5" spans="1:23">
      <c r="A5" s="1" t="s">
        <v>12</v>
      </c>
      <c r="B5" s="5">
        <v>68</v>
      </c>
      <c r="C5" s="5">
        <v>6</v>
      </c>
      <c r="D5" s="5">
        <v>0</v>
      </c>
      <c r="E5" s="5">
        <v>10</v>
      </c>
      <c r="F5" s="5">
        <v>14</v>
      </c>
      <c r="G5" s="5">
        <v>0</v>
      </c>
      <c r="H5" s="5">
        <v>0</v>
      </c>
      <c r="I5" s="5">
        <v>38</v>
      </c>
      <c r="J5" s="6" t="str">
        <f t="shared" si="0"/>
        <v>Wednesday</v>
      </c>
      <c r="K5" s="7">
        <f t="shared" si="2"/>
        <v>0.55882352941176472</v>
      </c>
      <c r="L5" s="8">
        <f t="shared" si="3"/>
        <v>8.8235294117647065E-2</v>
      </c>
      <c r="M5" s="8">
        <f t="shared" si="1"/>
        <v>0</v>
      </c>
      <c r="N5" s="8">
        <f t="shared" si="1"/>
        <v>0.14705882352941177</v>
      </c>
      <c r="O5" s="8">
        <f t="shared" si="1"/>
        <v>0.20588235294117646</v>
      </c>
      <c r="P5" s="8">
        <f t="shared" si="1"/>
        <v>0</v>
      </c>
      <c r="Q5" s="8">
        <f t="shared" si="1"/>
        <v>0</v>
      </c>
      <c r="R5" s="5">
        <f>'[2]W02.14'!$K$60</f>
        <v>38</v>
      </c>
    </row>
    <row r="6" spans="1:23">
      <c r="A6" s="1" t="s">
        <v>13</v>
      </c>
      <c r="B6" s="5">
        <v>96</v>
      </c>
      <c r="C6" s="5">
        <v>17</v>
      </c>
      <c r="D6" s="5">
        <v>9</v>
      </c>
      <c r="E6" s="5">
        <v>12</v>
      </c>
      <c r="F6" s="5">
        <v>33</v>
      </c>
      <c r="G6" s="5">
        <v>1</v>
      </c>
      <c r="H6" s="5">
        <v>0</v>
      </c>
      <c r="I6" s="5">
        <v>24</v>
      </c>
      <c r="J6" s="6" t="str">
        <f t="shared" si="0"/>
        <v>Thursday</v>
      </c>
      <c r="K6" s="7">
        <f t="shared" si="2"/>
        <v>0.25</v>
      </c>
      <c r="L6" s="8">
        <f t="shared" si="3"/>
        <v>0.17708333333333334</v>
      </c>
      <c r="M6" s="8">
        <f t="shared" si="1"/>
        <v>9.375E-2</v>
      </c>
      <c r="N6" s="8">
        <f t="shared" si="1"/>
        <v>0.125</v>
      </c>
      <c r="O6" s="8">
        <f t="shared" si="1"/>
        <v>0.34375</v>
      </c>
      <c r="P6" s="8">
        <f t="shared" si="1"/>
        <v>1.0416666666666666E-2</v>
      </c>
      <c r="Q6" s="8">
        <f t="shared" si="1"/>
        <v>0</v>
      </c>
      <c r="R6" s="5">
        <f>'[2]Th02.15'!$K$60</f>
        <v>24</v>
      </c>
    </row>
    <row r="7" spans="1:23">
      <c r="A7" s="1" t="s">
        <v>14</v>
      </c>
      <c r="B7" s="5">
        <v>172</v>
      </c>
      <c r="C7" s="5">
        <v>54</v>
      </c>
      <c r="D7" s="5">
        <v>10</v>
      </c>
      <c r="E7" s="5">
        <v>24</v>
      </c>
      <c r="F7" s="5">
        <v>17</v>
      </c>
      <c r="G7" s="5">
        <v>0</v>
      </c>
      <c r="H7" s="5">
        <v>0</v>
      </c>
      <c r="I7" s="5">
        <v>67</v>
      </c>
      <c r="J7" s="6" t="str">
        <f t="shared" si="0"/>
        <v>Friday</v>
      </c>
      <c r="K7" s="7">
        <f t="shared" si="2"/>
        <v>0.38953488372093026</v>
      </c>
      <c r="L7" s="8">
        <f t="shared" si="3"/>
        <v>0.31395348837209303</v>
      </c>
      <c r="M7" s="8">
        <f t="shared" si="1"/>
        <v>5.8139534883720929E-2</v>
      </c>
      <c r="N7" s="8">
        <f t="shared" si="1"/>
        <v>0.13953488372093023</v>
      </c>
      <c r="O7" s="8">
        <f t="shared" si="1"/>
        <v>9.8837209302325577E-2</v>
      </c>
      <c r="P7" s="8">
        <f t="shared" si="1"/>
        <v>0</v>
      </c>
      <c r="Q7" s="8">
        <f t="shared" si="1"/>
        <v>0</v>
      </c>
      <c r="R7" s="5">
        <f>'[2]F02.16'!$K$60</f>
        <v>67</v>
      </c>
    </row>
    <row r="8" spans="1:23">
      <c r="A8" s="20" t="s">
        <v>15</v>
      </c>
      <c r="B8" s="5">
        <v>173</v>
      </c>
      <c r="C8" s="5">
        <v>0</v>
      </c>
      <c r="D8" s="5">
        <v>26</v>
      </c>
      <c r="E8" s="5">
        <v>53</v>
      </c>
      <c r="F8" s="5">
        <v>34</v>
      </c>
      <c r="G8" s="5">
        <v>0</v>
      </c>
      <c r="H8" s="5">
        <v>0</v>
      </c>
      <c r="I8" s="5">
        <v>87</v>
      </c>
      <c r="J8" s="6" t="str">
        <f t="shared" si="0"/>
        <v>Saturday</v>
      </c>
      <c r="K8" s="7">
        <f t="shared" si="2"/>
        <v>0.50289017341040465</v>
      </c>
      <c r="L8" s="8">
        <f t="shared" si="3"/>
        <v>0</v>
      </c>
      <c r="M8" s="8">
        <f t="shared" si="1"/>
        <v>0.15028901734104047</v>
      </c>
      <c r="N8" s="8">
        <f t="shared" si="1"/>
        <v>0.30635838150289019</v>
      </c>
      <c r="O8" s="8">
        <f t="shared" si="1"/>
        <v>0.19653179190751446</v>
      </c>
      <c r="P8" s="8">
        <f t="shared" si="1"/>
        <v>0</v>
      </c>
      <c r="Q8" s="8">
        <f t="shared" si="1"/>
        <v>0</v>
      </c>
      <c r="R8" s="5">
        <f>'[2]Sa02.17'!$K$60</f>
        <v>87</v>
      </c>
    </row>
    <row r="9" spans="1:23">
      <c r="A9" s="20" t="s">
        <v>16</v>
      </c>
      <c r="B9" s="5">
        <v>86</v>
      </c>
      <c r="C9" s="5">
        <v>0</v>
      </c>
      <c r="D9" s="5">
        <v>1</v>
      </c>
      <c r="E9" s="5">
        <v>32</v>
      </c>
      <c r="F9" s="5">
        <v>38</v>
      </c>
      <c r="G9" s="5">
        <v>0</v>
      </c>
      <c r="H9" s="5">
        <v>0</v>
      </c>
      <c r="I9" s="5">
        <v>69</v>
      </c>
      <c r="J9" s="6" t="str">
        <f t="shared" si="0"/>
        <v>Sunday</v>
      </c>
      <c r="K9" s="7">
        <f t="shared" si="2"/>
        <v>0.80232558139534882</v>
      </c>
      <c r="L9" s="8">
        <f t="shared" si="3"/>
        <v>0</v>
      </c>
      <c r="M9" s="8">
        <f t="shared" si="1"/>
        <v>1.1627906976744186E-2</v>
      </c>
      <c r="N9" s="8">
        <f t="shared" si="1"/>
        <v>0.37209302325581395</v>
      </c>
      <c r="O9" s="8">
        <f t="shared" si="1"/>
        <v>0.44186046511627908</v>
      </c>
      <c r="P9" s="8">
        <f t="shared" si="1"/>
        <v>0</v>
      </c>
      <c r="Q9" s="8">
        <f t="shared" si="1"/>
        <v>0</v>
      </c>
      <c r="R9" s="5">
        <f>'[2]Su02.18'!$K$60</f>
        <v>69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679</v>
      </c>
      <c r="C11" s="21">
        <f t="shared" ref="C11:I11" si="5">SUM(C3:C9)</f>
        <v>77</v>
      </c>
      <c r="D11" s="21">
        <f t="shared" si="5"/>
        <v>51</v>
      </c>
      <c r="E11" s="18">
        <f t="shared" si="5"/>
        <v>166</v>
      </c>
      <c r="F11" s="18">
        <f t="shared" si="5"/>
        <v>145</v>
      </c>
      <c r="G11" s="18">
        <f t="shared" si="5"/>
        <v>1</v>
      </c>
      <c r="H11" s="18">
        <f t="shared" si="5"/>
        <v>2</v>
      </c>
      <c r="I11" s="18">
        <f t="shared" si="5"/>
        <v>318</v>
      </c>
    </row>
    <row r="12" spans="1:23">
      <c r="D12" s="19">
        <f>C11+D11</f>
        <v>128</v>
      </c>
    </row>
    <row r="13" spans="1:23" ht="8.25" customHeight="1"/>
    <row r="14" spans="1:23">
      <c r="D14" s="22">
        <f>D12/B11</f>
        <v>0.18851251840942562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E4E1-6048-46A4-A0BD-64E27AA625F3}">
  <sheetPr>
    <pageSetUpPr fitToPage="1"/>
  </sheetPr>
  <dimension ref="A1:W33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1" t="s">
        <v>10</v>
      </c>
      <c r="B3" s="5">
        <v>54</v>
      </c>
      <c r="C3" s="5">
        <v>0</v>
      </c>
      <c r="D3" s="5">
        <v>4</v>
      </c>
      <c r="E3" s="5">
        <v>16</v>
      </c>
      <c r="F3" s="5">
        <v>1</v>
      </c>
      <c r="G3" s="5">
        <v>0</v>
      </c>
      <c r="H3" s="5">
        <v>0</v>
      </c>
      <c r="I3" s="5">
        <v>33</v>
      </c>
      <c r="J3" s="6" t="str">
        <f t="shared" ref="J3:J9" si="0">A3</f>
        <v>Monday</v>
      </c>
      <c r="K3" s="7">
        <f>I3/$B3</f>
        <v>0.61111111111111116</v>
      </c>
      <c r="L3" s="8">
        <f>C3/$B3</f>
        <v>0</v>
      </c>
      <c r="M3" s="8">
        <f t="shared" ref="M3:Q9" si="1">D3/$B3</f>
        <v>7.407407407407407E-2</v>
      </c>
      <c r="N3" s="8">
        <f t="shared" si="1"/>
        <v>0.29629629629629628</v>
      </c>
      <c r="O3" s="8">
        <f t="shared" si="1"/>
        <v>1.8518518518518517E-2</v>
      </c>
      <c r="P3" s="8">
        <f t="shared" si="1"/>
        <v>0</v>
      </c>
      <c r="Q3" s="8">
        <f t="shared" si="1"/>
        <v>0</v>
      </c>
      <c r="R3" s="5">
        <f>'[3]m02.19'!$K$60</f>
        <v>33</v>
      </c>
    </row>
    <row r="4" spans="1:23">
      <c r="A4" s="1" t="s">
        <v>11</v>
      </c>
      <c r="B4" s="5">
        <v>48</v>
      </c>
      <c r="C4" s="5">
        <v>8</v>
      </c>
      <c r="D4" s="5">
        <v>5</v>
      </c>
      <c r="E4" s="5">
        <v>10</v>
      </c>
      <c r="F4" s="5">
        <v>4</v>
      </c>
      <c r="G4" s="5">
        <v>0</v>
      </c>
      <c r="H4" s="5">
        <v>0</v>
      </c>
      <c r="I4" s="5">
        <v>23</v>
      </c>
      <c r="J4" s="6" t="str">
        <f t="shared" si="0"/>
        <v>Tuesday</v>
      </c>
      <c r="K4" s="7">
        <f t="shared" ref="K4:K9" si="2">I4/B4</f>
        <v>0.47916666666666669</v>
      </c>
      <c r="L4" s="8">
        <f t="shared" ref="L4:L9" si="3">C4/$B4</f>
        <v>0.16666666666666666</v>
      </c>
      <c r="M4" s="8">
        <f t="shared" si="1"/>
        <v>0.10416666666666667</v>
      </c>
      <c r="N4" s="8">
        <f t="shared" si="1"/>
        <v>0.20833333333333334</v>
      </c>
      <c r="O4" s="8">
        <f t="shared" si="1"/>
        <v>8.3333333333333329E-2</v>
      </c>
      <c r="P4" s="8">
        <f t="shared" si="1"/>
        <v>0</v>
      </c>
      <c r="Q4" s="8">
        <f t="shared" si="1"/>
        <v>0</v>
      </c>
      <c r="R4" s="5">
        <f>'[3]Tu02.20'!$K$59</f>
        <v>0</v>
      </c>
    </row>
    <row r="5" spans="1:23">
      <c r="A5" s="1" t="s">
        <v>12</v>
      </c>
      <c r="B5" s="5">
        <v>41</v>
      </c>
      <c r="C5" s="5">
        <v>0</v>
      </c>
      <c r="D5" s="5">
        <v>6</v>
      </c>
      <c r="E5" s="5">
        <v>11</v>
      </c>
      <c r="F5" s="5">
        <v>5</v>
      </c>
      <c r="G5" s="5">
        <v>0</v>
      </c>
      <c r="H5" s="5">
        <v>0</v>
      </c>
      <c r="I5" s="5">
        <v>19</v>
      </c>
      <c r="J5" s="6" t="str">
        <f t="shared" si="0"/>
        <v>Wednesday</v>
      </c>
      <c r="K5" s="7">
        <f t="shared" si="2"/>
        <v>0.46341463414634149</v>
      </c>
      <c r="L5" s="8">
        <f t="shared" si="3"/>
        <v>0</v>
      </c>
      <c r="M5" s="8">
        <f t="shared" si="1"/>
        <v>0.14634146341463414</v>
      </c>
      <c r="N5" s="8">
        <f t="shared" si="1"/>
        <v>0.26829268292682928</v>
      </c>
      <c r="O5" s="8">
        <f t="shared" si="1"/>
        <v>0.12195121951219512</v>
      </c>
      <c r="P5" s="8">
        <f t="shared" si="1"/>
        <v>0</v>
      </c>
      <c r="Q5" s="8">
        <f t="shared" si="1"/>
        <v>0</v>
      </c>
      <c r="R5" s="5">
        <f>'[3]W02.21'!$K$60</f>
        <v>19</v>
      </c>
    </row>
    <row r="6" spans="1:23">
      <c r="A6" s="1" t="s">
        <v>13</v>
      </c>
      <c r="B6" s="5">
        <v>59</v>
      </c>
      <c r="C6" s="5">
        <v>0</v>
      </c>
      <c r="D6" s="5">
        <v>5</v>
      </c>
      <c r="E6" s="5">
        <v>21</v>
      </c>
      <c r="F6" s="5">
        <v>4</v>
      </c>
      <c r="G6" s="5">
        <v>0</v>
      </c>
      <c r="H6" s="5">
        <v>0</v>
      </c>
      <c r="I6" s="5">
        <v>29</v>
      </c>
      <c r="J6" s="6" t="str">
        <f t="shared" si="0"/>
        <v>Thursday</v>
      </c>
      <c r="K6" s="7">
        <f t="shared" si="2"/>
        <v>0.49152542372881358</v>
      </c>
      <c r="L6" s="8">
        <f t="shared" si="3"/>
        <v>0</v>
      </c>
      <c r="M6" s="8">
        <f t="shared" si="1"/>
        <v>8.4745762711864403E-2</v>
      </c>
      <c r="N6" s="8">
        <f t="shared" si="1"/>
        <v>0.3559322033898305</v>
      </c>
      <c r="O6" s="8">
        <f t="shared" si="1"/>
        <v>6.7796610169491525E-2</v>
      </c>
      <c r="P6" s="8">
        <f t="shared" si="1"/>
        <v>0</v>
      </c>
      <c r="Q6" s="8">
        <f t="shared" si="1"/>
        <v>0</v>
      </c>
      <c r="R6" s="5">
        <f>'[3]Th02.22'!$K$60</f>
        <v>29</v>
      </c>
    </row>
    <row r="7" spans="1:23">
      <c r="A7" s="1" t="s">
        <v>14</v>
      </c>
      <c r="B7" s="5">
        <v>108</v>
      </c>
      <c r="C7" s="5">
        <v>0</v>
      </c>
      <c r="D7" s="5">
        <v>8</v>
      </c>
      <c r="E7" s="5">
        <v>46</v>
      </c>
      <c r="F7" s="5">
        <v>5</v>
      </c>
      <c r="G7" s="5">
        <v>5</v>
      </c>
      <c r="H7" s="5">
        <v>1</v>
      </c>
      <c r="I7" s="5">
        <v>48</v>
      </c>
      <c r="J7" s="6" t="str">
        <f t="shared" si="0"/>
        <v>Friday</v>
      </c>
      <c r="K7" s="7">
        <f t="shared" si="2"/>
        <v>0.44444444444444442</v>
      </c>
      <c r="L7" s="8">
        <f t="shared" si="3"/>
        <v>0</v>
      </c>
      <c r="M7" s="8">
        <f t="shared" si="1"/>
        <v>7.407407407407407E-2</v>
      </c>
      <c r="N7" s="8">
        <f t="shared" si="1"/>
        <v>0.42592592592592593</v>
      </c>
      <c r="O7" s="8">
        <f t="shared" si="1"/>
        <v>4.6296296296296294E-2</v>
      </c>
      <c r="P7" s="8">
        <f t="shared" si="1"/>
        <v>4.6296296296296294E-2</v>
      </c>
      <c r="Q7" s="8">
        <f t="shared" si="1"/>
        <v>9.2592592592592587E-3</v>
      </c>
      <c r="R7" s="5">
        <f>'[3]F02.23'!$K$60</f>
        <v>48</v>
      </c>
    </row>
    <row r="8" spans="1:23">
      <c r="A8" s="1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'[3]Sa02.24'!$K$60</f>
        <v>0</v>
      </c>
    </row>
    <row r="9" spans="1:23">
      <c r="A9" s="1" t="s">
        <v>16</v>
      </c>
      <c r="B9" s="5">
        <v>119</v>
      </c>
      <c r="C9" s="5">
        <v>17</v>
      </c>
      <c r="D9" s="5">
        <v>8</v>
      </c>
      <c r="E9" s="5">
        <v>40</v>
      </c>
      <c r="F9" s="5">
        <v>7</v>
      </c>
      <c r="G9" s="5">
        <v>1</v>
      </c>
      <c r="H9" s="5">
        <v>0</v>
      </c>
      <c r="I9" s="5">
        <v>47</v>
      </c>
      <c r="J9" s="6" t="str">
        <f t="shared" si="0"/>
        <v>Sunday</v>
      </c>
      <c r="K9" s="7">
        <f t="shared" si="2"/>
        <v>0.3949579831932773</v>
      </c>
      <c r="L9" s="8">
        <f t="shared" si="3"/>
        <v>0.14285714285714285</v>
      </c>
      <c r="M9" s="8">
        <f t="shared" si="1"/>
        <v>6.7226890756302518E-2</v>
      </c>
      <c r="N9" s="8">
        <f t="shared" si="1"/>
        <v>0.33613445378151263</v>
      </c>
      <c r="O9" s="8">
        <f t="shared" si="1"/>
        <v>5.8823529411764705E-2</v>
      </c>
      <c r="P9" s="8">
        <f t="shared" si="1"/>
        <v>8.4033613445378148E-3</v>
      </c>
      <c r="Q9" s="8">
        <f t="shared" si="1"/>
        <v>0</v>
      </c>
      <c r="R9" s="5">
        <f>'[3]Su02.25'!$K$60</f>
        <v>47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429</v>
      </c>
      <c r="C11" s="18">
        <f t="shared" ref="C11:I11" si="5">SUM(C3:C9)</f>
        <v>25</v>
      </c>
      <c r="D11" s="18">
        <f t="shared" si="5"/>
        <v>36</v>
      </c>
      <c r="E11" s="18">
        <f t="shared" si="5"/>
        <v>144</v>
      </c>
      <c r="F11" s="18">
        <f t="shared" si="5"/>
        <v>26</v>
      </c>
      <c r="G11" s="18">
        <f t="shared" si="5"/>
        <v>6</v>
      </c>
      <c r="H11" s="18">
        <f t="shared" si="5"/>
        <v>1</v>
      </c>
      <c r="I11" s="18">
        <f t="shared" si="5"/>
        <v>199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4E3-3B02-4E2A-BAF7-CEA86C049C34}">
  <sheetPr>
    <pageSetUpPr fitToPage="1"/>
  </sheetPr>
  <dimension ref="A1:W33"/>
  <sheetViews>
    <sheetView zoomScale="120" zoomScaleNormal="120" workbookViewId="0">
      <selection activeCell="B3" sqref="B3"/>
    </sheetView>
    <sheetView tabSelected="1" workbookViewId="1">
      <selection activeCell="G20" sqref="G20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3" t="s">
        <v>10</v>
      </c>
      <c r="B3" s="5">
        <v>40</v>
      </c>
      <c r="C3" s="5">
        <v>0</v>
      </c>
      <c r="D3" s="5">
        <v>0</v>
      </c>
      <c r="E3" s="5">
        <v>12</v>
      </c>
      <c r="F3" s="5">
        <v>4</v>
      </c>
      <c r="G3" s="5">
        <v>1</v>
      </c>
      <c r="H3" s="5">
        <v>2</v>
      </c>
      <c r="I3" s="5">
        <v>22</v>
      </c>
      <c r="J3" s="24" t="str">
        <f t="shared" ref="J3:J9" si="0">A3</f>
        <v>Monday</v>
      </c>
      <c r="K3" s="7">
        <f>I3/$B3</f>
        <v>0.55000000000000004</v>
      </c>
      <c r="L3" s="8">
        <f>C3/$B3</f>
        <v>0</v>
      </c>
      <c r="M3" s="8">
        <f t="shared" ref="M3:Q9" si="1">D3/$B3</f>
        <v>0</v>
      </c>
      <c r="N3" s="8">
        <f t="shared" si="1"/>
        <v>0.3</v>
      </c>
      <c r="O3" s="8">
        <f t="shared" si="1"/>
        <v>0.1</v>
      </c>
      <c r="P3" s="8">
        <f t="shared" si="1"/>
        <v>2.5000000000000001E-2</v>
      </c>
      <c r="Q3" s="8">
        <f t="shared" si="1"/>
        <v>0.05</v>
      </c>
      <c r="R3" s="5">
        <f>'[4]m02.26'!$K$60</f>
        <v>22</v>
      </c>
    </row>
    <row r="4" spans="1:23">
      <c r="A4" s="23" t="s">
        <v>11</v>
      </c>
      <c r="B4" s="5">
        <v>19</v>
      </c>
      <c r="C4" s="5">
        <v>0</v>
      </c>
      <c r="D4" s="5">
        <v>0</v>
      </c>
      <c r="E4" s="5">
        <v>8</v>
      </c>
      <c r="F4" s="5">
        <v>0</v>
      </c>
      <c r="G4" s="5">
        <v>0</v>
      </c>
      <c r="H4" s="5">
        <v>0</v>
      </c>
      <c r="I4" s="5">
        <v>29</v>
      </c>
      <c r="J4" s="24" t="str">
        <f t="shared" si="0"/>
        <v>Tuesday</v>
      </c>
      <c r="K4" s="7">
        <f t="shared" ref="K4:K9" si="2">I4/B4</f>
        <v>1.5263157894736843</v>
      </c>
      <c r="L4" s="8">
        <f t="shared" ref="L4:L9" si="3">C4/$B4</f>
        <v>0</v>
      </c>
      <c r="M4" s="8">
        <f t="shared" si="1"/>
        <v>0</v>
      </c>
      <c r="N4" s="8">
        <f t="shared" si="1"/>
        <v>0.42105263157894735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5">
        <f>'[4]Tu02.27'!$K$59</f>
        <v>29</v>
      </c>
    </row>
    <row r="5" spans="1:23">
      <c r="A5" s="23" t="s">
        <v>12</v>
      </c>
      <c r="B5" s="5">
        <v>31</v>
      </c>
      <c r="C5" s="5">
        <v>0</v>
      </c>
      <c r="D5" s="5">
        <v>3</v>
      </c>
      <c r="E5" s="5">
        <v>12</v>
      </c>
      <c r="F5" s="5">
        <v>4</v>
      </c>
      <c r="G5" s="5">
        <v>1</v>
      </c>
      <c r="H5" s="5">
        <v>0</v>
      </c>
      <c r="I5" s="5">
        <v>12</v>
      </c>
      <c r="J5" s="24" t="str">
        <f t="shared" si="0"/>
        <v>Wednesday</v>
      </c>
      <c r="K5" s="7">
        <f t="shared" si="2"/>
        <v>0.38709677419354838</v>
      </c>
      <c r="L5" s="8">
        <f t="shared" si="3"/>
        <v>0</v>
      </c>
      <c r="M5" s="8">
        <f t="shared" si="1"/>
        <v>9.6774193548387094E-2</v>
      </c>
      <c r="N5" s="8">
        <f t="shared" si="1"/>
        <v>0.38709677419354838</v>
      </c>
      <c r="O5" s="8">
        <f t="shared" si="1"/>
        <v>0.12903225806451613</v>
      </c>
      <c r="P5" s="8">
        <f t="shared" si="1"/>
        <v>3.2258064516129031E-2</v>
      </c>
      <c r="Q5" s="8">
        <f t="shared" si="1"/>
        <v>0</v>
      </c>
      <c r="R5" s="5">
        <f>'[4]W02.28'!$K$60</f>
        <v>12</v>
      </c>
    </row>
    <row r="6" spans="1:23">
      <c r="A6" s="23" t="s">
        <v>13</v>
      </c>
      <c r="B6" s="5">
        <v>38</v>
      </c>
      <c r="C6" s="5">
        <v>0</v>
      </c>
      <c r="D6" s="5">
        <v>0</v>
      </c>
      <c r="E6" s="5">
        <v>19</v>
      </c>
      <c r="F6" s="5">
        <v>2</v>
      </c>
      <c r="G6" s="5">
        <v>1</v>
      </c>
      <c r="H6" s="5">
        <v>1</v>
      </c>
      <c r="I6" s="5">
        <v>16</v>
      </c>
      <c r="J6" s="24" t="str">
        <f t="shared" si="0"/>
        <v>Thursday</v>
      </c>
      <c r="K6" s="7">
        <f t="shared" si="2"/>
        <v>0.42105263157894735</v>
      </c>
      <c r="L6" s="8">
        <f t="shared" si="3"/>
        <v>0</v>
      </c>
      <c r="M6" s="8">
        <f t="shared" si="1"/>
        <v>0</v>
      </c>
      <c r="N6" s="8">
        <f t="shared" si="1"/>
        <v>0.5</v>
      </c>
      <c r="O6" s="8">
        <f t="shared" si="1"/>
        <v>5.2631578947368418E-2</v>
      </c>
      <c r="P6" s="8">
        <f t="shared" si="1"/>
        <v>2.6315789473684209E-2</v>
      </c>
      <c r="Q6" s="8">
        <f t="shared" si="1"/>
        <v>2.6315789473684209E-2</v>
      </c>
      <c r="R6" s="5">
        <f>'[4]Th02.29'!$K$60</f>
        <v>16</v>
      </c>
    </row>
    <row r="7" spans="1:23">
      <c r="A7" s="23" t="s">
        <v>14</v>
      </c>
      <c r="B7" s="5">
        <v>98</v>
      </c>
      <c r="C7" s="5">
        <v>0</v>
      </c>
      <c r="D7" s="5">
        <v>1</v>
      </c>
      <c r="E7" s="5">
        <v>30</v>
      </c>
      <c r="F7" s="5">
        <v>9</v>
      </c>
      <c r="G7" s="5">
        <v>3</v>
      </c>
      <c r="H7" s="5">
        <v>0</v>
      </c>
      <c r="I7" s="5">
        <v>57</v>
      </c>
      <c r="J7" s="24" t="str">
        <f t="shared" si="0"/>
        <v>Friday</v>
      </c>
      <c r="K7" s="7">
        <f t="shared" si="2"/>
        <v>0.58163265306122447</v>
      </c>
      <c r="L7" s="8">
        <f t="shared" si="3"/>
        <v>0</v>
      </c>
      <c r="M7" s="8">
        <f t="shared" si="1"/>
        <v>1.020408163265306E-2</v>
      </c>
      <c r="N7" s="8">
        <f t="shared" si="1"/>
        <v>0.30612244897959184</v>
      </c>
      <c r="O7" s="8">
        <f t="shared" si="1"/>
        <v>9.1836734693877556E-2</v>
      </c>
      <c r="P7" s="8">
        <f t="shared" si="1"/>
        <v>3.0612244897959183E-2</v>
      </c>
      <c r="Q7" s="8">
        <f t="shared" si="1"/>
        <v>0</v>
      </c>
      <c r="R7" s="5">
        <f>'[4]F03.01'!$K$60</f>
        <v>57</v>
      </c>
    </row>
    <row r="8" spans="1:23">
      <c r="A8" s="25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4" t="str">
        <f t="shared" si="0"/>
        <v>Saturday</v>
      </c>
      <c r="K8" s="7" t="e">
        <f t="shared" si="2"/>
        <v>#DIV/0!</v>
      </c>
      <c r="L8" s="8" t="e">
        <f t="shared" si="3"/>
        <v>#DIV/0!</v>
      </c>
      <c r="M8" s="8" t="e">
        <f t="shared" si="1"/>
        <v>#DIV/0!</v>
      </c>
      <c r="N8" s="8" t="e">
        <f t="shared" si="1"/>
        <v>#DIV/0!</v>
      </c>
      <c r="O8" s="8" t="e">
        <f t="shared" si="1"/>
        <v>#DIV/0!</v>
      </c>
      <c r="P8" s="8" t="e">
        <f t="shared" si="1"/>
        <v>#DIV/0!</v>
      </c>
      <c r="Q8" s="8" t="e">
        <f t="shared" si="1"/>
        <v>#DIV/0!</v>
      </c>
      <c r="R8" s="5">
        <f>'[4]Sa03.02'!$K$60</f>
        <v>0</v>
      </c>
    </row>
    <row r="9" spans="1:23">
      <c r="A9" s="23" t="s">
        <v>16</v>
      </c>
      <c r="B9" s="5">
        <v>107</v>
      </c>
      <c r="C9" s="5">
        <v>0</v>
      </c>
      <c r="D9" s="5">
        <v>14</v>
      </c>
      <c r="E9" s="5">
        <v>29</v>
      </c>
      <c r="F9" s="5">
        <v>12</v>
      </c>
      <c r="G9" s="5">
        <v>1</v>
      </c>
      <c r="H9" s="5">
        <v>0</v>
      </c>
      <c r="I9" s="5">
        <v>60</v>
      </c>
      <c r="J9" s="24" t="str">
        <f t="shared" si="0"/>
        <v>Sunday</v>
      </c>
      <c r="K9" s="7">
        <f t="shared" si="2"/>
        <v>0.56074766355140182</v>
      </c>
      <c r="L9" s="8">
        <f t="shared" si="3"/>
        <v>0</v>
      </c>
      <c r="M9" s="8">
        <f t="shared" si="1"/>
        <v>0.13084112149532709</v>
      </c>
      <c r="N9" s="8">
        <f t="shared" si="1"/>
        <v>0.27102803738317754</v>
      </c>
      <c r="O9" s="8">
        <f t="shared" si="1"/>
        <v>0.11214953271028037</v>
      </c>
      <c r="P9" s="8">
        <f t="shared" si="1"/>
        <v>9.3457943925233638E-3</v>
      </c>
      <c r="Q9" s="8">
        <f t="shared" si="1"/>
        <v>0</v>
      </c>
      <c r="R9" s="5">
        <f>'[4]Su03.03'!$K$60</f>
        <v>60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17</v>
      </c>
      <c r="B11" s="18">
        <f>SUM(B3:B9)</f>
        <v>333</v>
      </c>
      <c r="C11" s="18">
        <f t="shared" ref="C11:I11" si="5">SUM(C3:C9)</f>
        <v>0</v>
      </c>
      <c r="D11" s="18">
        <f t="shared" si="5"/>
        <v>18</v>
      </c>
      <c r="E11" s="18">
        <f t="shared" si="5"/>
        <v>110</v>
      </c>
      <c r="F11" s="18">
        <f t="shared" si="5"/>
        <v>31</v>
      </c>
      <c r="G11" s="18">
        <f t="shared" si="5"/>
        <v>7</v>
      </c>
      <c r="H11" s="18">
        <f t="shared" si="5"/>
        <v>3</v>
      </c>
      <c r="I11" s="18">
        <f t="shared" si="5"/>
        <v>196</v>
      </c>
    </row>
    <row r="32" ht="3.75" customHeight="1"/>
    <row r="33" ht="3.7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B47A-4954-4751-BF3F-3BE6D5AD6E25}">
  <sheetPr>
    <pageSetUpPr fitToPage="1"/>
  </sheetPr>
  <dimension ref="A1:W11"/>
  <sheetViews>
    <sheetView topLeftCell="A2"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9"/>
      <c r="K2" s="2" t="s">
        <v>9</v>
      </c>
      <c r="L2" s="30" t="s">
        <v>2</v>
      </c>
      <c r="M2" s="30" t="s">
        <v>3</v>
      </c>
      <c r="N2" s="30" t="s">
        <v>4</v>
      </c>
      <c r="O2" s="30" t="s">
        <v>5</v>
      </c>
      <c r="P2" s="30" t="s">
        <v>6</v>
      </c>
      <c r="Q2" s="30" t="s">
        <v>7</v>
      </c>
    </row>
    <row r="3" spans="1:23">
      <c r="A3" s="31" t="s">
        <v>10</v>
      </c>
      <c r="B3" s="5">
        <v>79</v>
      </c>
      <c r="C3" s="5">
        <v>0</v>
      </c>
      <c r="D3" s="5">
        <v>1</v>
      </c>
      <c r="E3" s="5">
        <v>18</v>
      </c>
      <c r="F3" s="5">
        <v>16</v>
      </c>
      <c r="G3" s="5">
        <v>1</v>
      </c>
      <c r="H3" s="5">
        <v>2</v>
      </c>
      <c r="I3" s="5">
        <v>45</v>
      </c>
      <c r="J3" s="24" t="str">
        <f t="shared" ref="J3:J9" si="0">A3</f>
        <v>Monday</v>
      </c>
      <c r="K3" s="7">
        <f>I3/$B3</f>
        <v>0.569620253164557</v>
      </c>
      <c r="L3" s="32">
        <f>C3/$B3</f>
        <v>0</v>
      </c>
      <c r="M3" s="32">
        <f>D3/$B3</f>
        <v>1.2658227848101266E-2</v>
      </c>
      <c r="N3" s="32">
        <f t="shared" ref="M3:Q9" si="1">E3/$B3</f>
        <v>0.22784810126582278</v>
      </c>
      <c r="O3" s="32">
        <f t="shared" si="1"/>
        <v>0.20253164556962025</v>
      </c>
      <c r="P3" s="32">
        <f t="shared" si="1"/>
        <v>1.2658227848101266E-2</v>
      </c>
      <c r="Q3" s="8">
        <f t="shared" si="1"/>
        <v>2.5316455696202531E-2</v>
      </c>
    </row>
    <row r="4" spans="1:23">
      <c r="A4" s="33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24" t="str">
        <f t="shared" si="0"/>
        <v>Tuesday</v>
      </c>
      <c r="K4" s="7" t="e">
        <f t="shared" ref="K4:K9" si="2">I4/B4</f>
        <v>#DIV/0!</v>
      </c>
      <c r="L4" s="32" t="e">
        <f t="shared" ref="L4:L8" si="3">C4/$B4</f>
        <v>#DIV/0!</v>
      </c>
      <c r="M4" s="32" t="e">
        <f t="shared" si="1"/>
        <v>#DIV/0!</v>
      </c>
      <c r="N4" s="32" t="e">
        <f t="shared" si="1"/>
        <v>#DIV/0!</v>
      </c>
      <c r="O4" s="32" t="e">
        <f t="shared" si="1"/>
        <v>#DIV/0!</v>
      </c>
      <c r="P4" s="32" t="e">
        <f t="shared" si="1"/>
        <v>#DIV/0!</v>
      </c>
      <c r="Q4" s="8" t="e">
        <f t="shared" si="1"/>
        <v>#DIV/0!</v>
      </c>
    </row>
    <row r="5" spans="1:23">
      <c r="A5" s="33" t="s">
        <v>12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24" t="str">
        <f t="shared" si="0"/>
        <v>Wednesday</v>
      </c>
      <c r="K5" s="7" t="e">
        <f t="shared" si="2"/>
        <v>#DIV/0!</v>
      </c>
      <c r="L5" s="32" t="e">
        <f t="shared" si="3"/>
        <v>#DIV/0!</v>
      </c>
      <c r="M5" s="32" t="e">
        <f t="shared" si="1"/>
        <v>#DIV/0!</v>
      </c>
      <c r="N5" s="32" t="e">
        <f t="shared" si="1"/>
        <v>#DIV/0!</v>
      </c>
      <c r="O5" s="32" t="e">
        <f t="shared" si="1"/>
        <v>#DIV/0!</v>
      </c>
      <c r="P5" s="32" t="e">
        <f t="shared" si="1"/>
        <v>#DIV/0!</v>
      </c>
      <c r="Q5" s="8" t="e">
        <f t="shared" si="1"/>
        <v>#DIV/0!</v>
      </c>
    </row>
    <row r="6" spans="1:23">
      <c r="A6" s="33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24" t="str">
        <f t="shared" si="0"/>
        <v>Thursday</v>
      </c>
      <c r="K6" s="7" t="e">
        <f t="shared" si="2"/>
        <v>#DIV/0!</v>
      </c>
      <c r="L6" s="32" t="e">
        <f t="shared" si="3"/>
        <v>#DIV/0!</v>
      </c>
      <c r="M6" s="32" t="e">
        <f t="shared" si="1"/>
        <v>#DIV/0!</v>
      </c>
      <c r="N6" s="32" t="e">
        <f t="shared" si="1"/>
        <v>#DIV/0!</v>
      </c>
      <c r="O6" s="32" t="e">
        <f t="shared" si="1"/>
        <v>#DIV/0!</v>
      </c>
      <c r="P6" s="32" t="e">
        <f t="shared" si="1"/>
        <v>#DIV/0!</v>
      </c>
      <c r="Q6" s="8" t="e">
        <f t="shared" si="1"/>
        <v>#DIV/0!</v>
      </c>
    </row>
    <row r="7" spans="1:23">
      <c r="A7" s="34" t="s">
        <v>14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24" t="str">
        <f t="shared" si="0"/>
        <v>Friday</v>
      </c>
      <c r="K7" s="7" t="e">
        <f t="shared" si="2"/>
        <v>#DIV/0!</v>
      </c>
      <c r="L7" s="32" t="e">
        <f t="shared" si="3"/>
        <v>#DIV/0!</v>
      </c>
      <c r="M7" s="32" t="e">
        <f t="shared" si="1"/>
        <v>#DIV/0!</v>
      </c>
      <c r="N7" s="32" t="e">
        <f t="shared" si="1"/>
        <v>#DIV/0!</v>
      </c>
      <c r="O7" s="32" t="e">
        <f t="shared" si="1"/>
        <v>#DIV/0!</v>
      </c>
      <c r="P7" s="32" t="e">
        <f t="shared" si="1"/>
        <v>#DIV/0!</v>
      </c>
      <c r="Q7" s="8" t="e">
        <f t="shared" si="1"/>
        <v>#DIV/0!</v>
      </c>
    </row>
    <row r="8" spans="1:23">
      <c r="A8" s="34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24" t="str">
        <f t="shared" si="0"/>
        <v>Saturday</v>
      </c>
      <c r="K8" s="7" t="e">
        <f t="shared" si="2"/>
        <v>#DIV/0!</v>
      </c>
      <c r="L8" s="32" t="e">
        <f t="shared" si="3"/>
        <v>#DIV/0!</v>
      </c>
      <c r="M8" s="32" t="e">
        <f t="shared" si="1"/>
        <v>#DIV/0!</v>
      </c>
      <c r="N8" s="32" t="e">
        <f t="shared" si="1"/>
        <v>#DIV/0!</v>
      </c>
      <c r="O8" s="32" t="e">
        <f t="shared" si="1"/>
        <v>#DIV/0!</v>
      </c>
      <c r="P8" s="32" t="e">
        <f t="shared" si="1"/>
        <v>#DIV/0!</v>
      </c>
      <c r="Q8" s="8" t="e">
        <f t="shared" si="1"/>
        <v>#DIV/0!</v>
      </c>
    </row>
    <row r="9" spans="1:23">
      <c r="A9" s="31" t="s">
        <v>16</v>
      </c>
      <c r="B9" s="5">
        <v>151</v>
      </c>
      <c r="C9" s="5">
        <v>33</v>
      </c>
      <c r="D9" s="5">
        <v>4</v>
      </c>
      <c r="E9" s="5">
        <v>38</v>
      </c>
      <c r="F9" s="5">
        <v>7</v>
      </c>
      <c r="G9" s="5">
        <v>2</v>
      </c>
      <c r="H9" s="5">
        <v>1</v>
      </c>
      <c r="I9" s="5">
        <v>80</v>
      </c>
      <c r="J9" s="24" t="str">
        <f t="shared" si="0"/>
        <v>Sunday</v>
      </c>
      <c r="K9" s="7">
        <f t="shared" si="2"/>
        <v>0.5298013245033113</v>
      </c>
      <c r="L9" s="32">
        <f>C9/$B9</f>
        <v>0.2185430463576159</v>
      </c>
      <c r="M9" s="32">
        <f t="shared" si="1"/>
        <v>2.6490066225165563E-2</v>
      </c>
      <c r="N9" s="32">
        <f t="shared" si="1"/>
        <v>0.25165562913907286</v>
      </c>
      <c r="O9" s="32">
        <f t="shared" si="1"/>
        <v>4.6357615894039736E-2</v>
      </c>
      <c r="P9" s="32">
        <f t="shared" si="1"/>
        <v>1.3245033112582781E-2</v>
      </c>
      <c r="Q9" s="8">
        <f t="shared" si="1"/>
        <v>6.6225165562913907E-3</v>
      </c>
    </row>
    <row r="10" spans="1:23" ht="51">
      <c r="B10" s="3" t="str">
        <f>B2</f>
        <v># Printed</v>
      </c>
      <c r="C10" s="3" t="str">
        <f t="shared" ref="C10:I10" si="4">C2</f>
        <v>Bypass</v>
      </c>
      <c r="D10" s="3" t="str">
        <f t="shared" si="4"/>
        <v>No Show</v>
      </c>
      <c r="E10" s="3" t="str">
        <f t="shared" si="4"/>
        <v>Declined</v>
      </c>
      <c r="F10" s="3" t="str">
        <f t="shared" si="4"/>
        <v>Duplicates</v>
      </c>
      <c r="G10" s="3" t="str">
        <f t="shared" si="4"/>
        <v>Digital-only</v>
      </c>
      <c r="H10" s="3" t="str">
        <f t="shared" si="4"/>
        <v>Stolen</v>
      </c>
      <c r="I10" s="3" t="str">
        <f t="shared" si="4"/>
        <v># Sold</v>
      </c>
    </row>
    <row r="11" spans="1:23" ht="30.75" customHeight="1">
      <c r="A11" s="17" t="s">
        <v>17</v>
      </c>
      <c r="B11" s="18">
        <f>SUM(B3:B9)</f>
        <v>230</v>
      </c>
      <c r="C11" s="18">
        <f t="shared" ref="C11:I11" si="5">SUM(C3:C9)</f>
        <v>33</v>
      </c>
      <c r="D11" s="18">
        <f t="shared" si="5"/>
        <v>5</v>
      </c>
      <c r="E11" s="18">
        <f t="shared" si="5"/>
        <v>56</v>
      </c>
      <c r="F11" s="18">
        <f t="shared" si="5"/>
        <v>23</v>
      </c>
      <c r="G11" s="18">
        <f t="shared" si="5"/>
        <v>3</v>
      </c>
      <c r="H11" s="18">
        <f t="shared" si="5"/>
        <v>3</v>
      </c>
      <c r="I11" s="18">
        <f t="shared" si="5"/>
        <v>125</v>
      </c>
    </row>
  </sheetData>
  <mergeCells count="1">
    <mergeCell ref="A1:W1"/>
  </mergeCells>
  <printOptions horizontalCentered="1"/>
  <pageMargins left="0.25" right="0.25" top="0.25" bottom="0.25" header="0.3" footer="0.3"/>
  <pageSetup scale="65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0FDF-E0CA-4010-9107-4DD795795FA4}">
  <sheetPr>
    <pageSetUpPr fitToPage="1"/>
  </sheetPr>
  <dimension ref="A1:W33"/>
  <sheetViews>
    <sheetView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2" width="4.25" style="19" customWidth="1"/>
    <col min="3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6" t="s">
        <v>8</v>
      </c>
    </row>
    <row r="3" spans="1:23">
      <c r="A3" s="37" t="s">
        <v>10</v>
      </c>
      <c r="B3" s="5">
        <v>171</v>
      </c>
      <c r="C3" s="5">
        <v>0</v>
      </c>
      <c r="D3" s="5">
        <v>21</v>
      </c>
      <c r="E3" s="5">
        <v>50</v>
      </c>
      <c r="F3" s="5">
        <v>14</v>
      </c>
      <c r="G3" s="5">
        <v>3</v>
      </c>
      <c r="H3" s="5">
        <v>5</v>
      </c>
      <c r="I3" s="5">
        <v>85</v>
      </c>
      <c r="J3" s="1" t="str">
        <f t="shared" ref="J3:J9" si="0">A3</f>
        <v>Monday</v>
      </c>
      <c r="K3" s="7">
        <f>I3/B3</f>
        <v>0.49707602339181284</v>
      </c>
      <c r="L3" s="8">
        <f>C3/$B3</f>
        <v>0</v>
      </c>
      <c r="M3" s="8">
        <f t="shared" ref="M3:Q9" si="1">D3/$B3</f>
        <v>0.12280701754385964</v>
      </c>
      <c r="N3" s="8">
        <f t="shared" si="1"/>
        <v>0.29239766081871343</v>
      </c>
      <c r="O3" s="8">
        <f t="shared" si="1"/>
        <v>8.1871345029239762E-2</v>
      </c>
      <c r="P3" s="8">
        <f t="shared" si="1"/>
        <v>1.7543859649122806E-2</v>
      </c>
      <c r="Q3" s="8">
        <f t="shared" si="1"/>
        <v>2.9239766081871343E-2</v>
      </c>
      <c r="R3" s="38">
        <f>'[5]m03.11'!$K$60</f>
        <v>85</v>
      </c>
    </row>
    <row r="4" spans="1:23">
      <c r="A4" s="37" t="s">
        <v>11</v>
      </c>
      <c r="B4" s="5">
        <v>136</v>
      </c>
      <c r="C4" s="5">
        <v>15</v>
      </c>
      <c r="D4" s="5">
        <v>15</v>
      </c>
      <c r="E4" s="5">
        <v>42</v>
      </c>
      <c r="F4" s="5">
        <v>7</v>
      </c>
      <c r="G4" s="5">
        <v>0</v>
      </c>
      <c r="H4" s="5">
        <v>1</v>
      </c>
      <c r="I4" s="5">
        <v>62</v>
      </c>
      <c r="J4" s="1" t="str">
        <f t="shared" si="0"/>
        <v>Tuesday</v>
      </c>
      <c r="K4" s="7">
        <f t="shared" ref="K4:K9" si="2">I4/B4</f>
        <v>0.45588235294117646</v>
      </c>
      <c r="L4" s="8">
        <f t="shared" ref="L4:L9" si="3">C4/$B4</f>
        <v>0.11029411764705882</v>
      </c>
      <c r="M4" s="8">
        <f t="shared" si="1"/>
        <v>0.11029411764705882</v>
      </c>
      <c r="N4" s="8">
        <f t="shared" si="1"/>
        <v>0.30882352941176472</v>
      </c>
      <c r="O4" s="8">
        <f t="shared" si="1"/>
        <v>5.1470588235294115E-2</v>
      </c>
      <c r="P4" s="8">
        <f t="shared" si="1"/>
        <v>0</v>
      </c>
      <c r="Q4" s="8">
        <f t="shared" si="1"/>
        <v>7.3529411764705881E-3</v>
      </c>
      <c r="R4" s="38">
        <f>'[5]Tu03.12'!$K$59</f>
        <v>0</v>
      </c>
    </row>
    <row r="5" spans="1:23">
      <c r="A5" s="37" t="s">
        <v>12</v>
      </c>
      <c r="B5" s="5">
        <v>145</v>
      </c>
      <c r="C5" s="5">
        <v>11</v>
      </c>
      <c r="D5" s="5">
        <v>21</v>
      </c>
      <c r="E5" s="5">
        <v>33</v>
      </c>
      <c r="F5" s="5">
        <v>15</v>
      </c>
      <c r="G5" s="5">
        <v>0</v>
      </c>
      <c r="H5" s="5">
        <v>1</v>
      </c>
      <c r="I5" s="5">
        <v>68</v>
      </c>
      <c r="J5" s="1" t="str">
        <f t="shared" si="0"/>
        <v>Wednesday</v>
      </c>
      <c r="K5" s="7">
        <f t="shared" si="2"/>
        <v>0.4689655172413793</v>
      </c>
      <c r="L5" s="8">
        <f t="shared" si="3"/>
        <v>7.586206896551724E-2</v>
      </c>
      <c r="M5" s="8">
        <f t="shared" si="1"/>
        <v>0.14482758620689656</v>
      </c>
      <c r="N5" s="8">
        <f t="shared" si="1"/>
        <v>0.22758620689655173</v>
      </c>
      <c r="O5" s="8">
        <f t="shared" si="1"/>
        <v>0.10344827586206896</v>
      </c>
      <c r="P5" s="8">
        <f t="shared" si="1"/>
        <v>0</v>
      </c>
      <c r="Q5" s="8">
        <f t="shared" si="1"/>
        <v>6.8965517241379309E-3</v>
      </c>
      <c r="R5" s="38">
        <f>'[5]W03.13'!$K$60</f>
        <v>68</v>
      </c>
    </row>
    <row r="6" spans="1:23">
      <c r="A6" s="37" t="s">
        <v>13</v>
      </c>
      <c r="B6" s="5">
        <v>176</v>
      </c>
      <c r="C6" s="5">
        <v>6</v>
      </c>
      <c r="D6" s="5">
        <v>30</v>
      </c>
      <c r="E6" s="5">
        <v>44</v>
      </c>
      <c r="F6" s="5">
        <v>12</v>
      </c>
      <c r="G6" s="5">
        <v>0</v>
      </c>
      <c r="H6" s="5">
        <v>0</v>
      </c>
      <c r="I6" s="5">
        <v>88</v>
      </c>
      <c r="J6" s="1" t="str">
        <f t="shared" si="0"/>
        <v>Thursday</v>
      </c>
      <c r="K6" s="7">
        <f t="shared" si="2"/>
        <v>0.5</v>
      </c>
      <c r="L6" s="8">
        <f t="shared" si="3"/>
        <v>3.4090909090909088E-2</v>
      </c>
      <c r="M6" s="8">
        <f t="shared" si="1"/>
        <v>0.17045454545454544</v>
      </c>
      <c r="N6" s="8">
        <f t="shared" si="1"/>
        <v>0.25</v>
      </c>
      <c r="O6" s="8">
        <f t="shared" si="1"/>
        <v>6.8181818181818177E-2</v>
      </c>
      <c r="P6" s="8">
        <f t="shared" si="1"/>
        <v>0</v>
      </c>
      <c r="Q6" s="8">
        <f t="shared" si="1"/>
        <v>0</v>
      </c>
      <c r="R6" s="38">
        <f>'[5]Th03.14'!$K$60</f>
        <v>88</v>
      </c>
    </row>
    <row r="7" spans="1:23">
      <c r="A7" s="37" t="s">
        <v>14</v>
      </c>
      <c r="B7" s="5">
        <v>166</v>
      </c>
      <c r="C7" s="5">
        <v>0</v>
      </c>
      <c r="D7" s="5">
        <v>15</v>
      </c>
      <c r="E7" s="5">
        <v>47</v>
      </c>
      <c r="F7" s="5">
        <v>14</v>
      </c>
      <c r="G7" s="5">
        <v>0</v>
      </c>
      <c r="H7" s="5">
        <v>1</v>
      </c>
      <c r="I7" s="5">
        <v>100</v>
      </c>
      <c r="J7" s="1" t="str">
        <f t="shared" si="0"/>
        <v>Friday</v>
      </c>
      <c r="K7" s="7">
        <f t="shared" si="2"/>
        <v>0.60240963855421692</v>
      </c>
      <c r="L7" s="8">
        <f t="shared" si="3"/>
        <v>0</v>
      </c>
      <c r="M7" s="8">
        <f t="shared" si="1"/>
        <v>9.036144578313253E-2</v>
      </c>
      <c r="N7" s="8">
        <f t="shared" si="1"/>
        <v>0.28313253012048195</v>
      </c>
      <c r="O7" s="8">
        <f t="shared" si="1"/>
        <v>8.4337349397590355E-2</v>
      </c>
      <c r="P7" s="8">
        <f t="shared" si="1"/>
        <v>0</v>
      </c>
      <c r="Q7" s="8">
        <f t="shared" si="1"/>
        <v>6.024096385542169E-3</v>
      </c>
      <c r="R7" s="38">
        <f>'[5]F03.15'!$K$60</f>
        <v>100</v>
      </c>
    </row>
    <row r="8" spans="1:23">
      <c r="A8" s="37" t="s">
        <v>15</v>
      </c>
      <c r="B8" s="5">
        <v>204</v>
      </c>
      <c r="C8" s="5">
        <v>7</v>
      </c>
      <c r="D8" s="5">
        <v>28</v>
      </c>
      <c r="E8" s="5">
        <v>43</v>
      </c>
      <c r="F8" s="5">
        <v>15</v>
      </c>
      <c r="G8" s="5">
        <v>3</v>
      </c>
      <c r="H8" s="5">
        <v>3</v>
      </c>
      <c r="I8" s="5">
        <v>118</v>
      </c>
      <c r="J8" s="1" t="str">
        <f t="shared" si="0"/>
        <v>Saturday</v>
      </c>
      <c r="K8" s="7">
        <f t="shared" si="2"/>
        <v>0.57843137254901966</v>
      </c>
      <c r="L8" s="8">
        <f t="shared" si="3"/>
        <v>3.4313725490196081E-2</v>
      </c>
      <c r="M8" s="8">
        <f t="shared" si="1"/>
        <v>0.13725490196078433</v>
      </c>
      <c r="N8" s="8">
        <f t="shared" si="1"/>
        <v>0.2107843137254902</v>
      </c>
      <c r="O8" s="8">
        <f t="shared" si="1"/>
        <v>7.3529411764705885E-2</v>
      </c>
      <c r="P8" s="8">
        <f t="shared" si="1"/>
        <v>1.4705882352941176E-2</v>
      </c>
      <c r="Q8" s="8">
        <f t="shared" si="1"/>
        <v>1.4705882352941176E-2</v>
      </c>
      <c r="R8" s="38">
        <f>'[5]Sa03.16'!$K$60</f>
        <v>118</v>
      </c>
    </row>
    <row r="9" spans="1:23">
      <c r="A9" s="37" t="s">
        <v>16</v>
      </c>
      <c r="B9" s="5">
        <v>108</v>
      </c>
      <c r="C9" s="5">
        <v>6</v>
      </c>
      <c r="D9" s="5">
        <v>9</v>
      </c>
      <c r="E9" s="5">
        <v>32</v>
      </c>
      <c r="F9" s="5">
        <v>10</v>
      </c>
      <c r="G9" s="5">
        <v>4</v>
      </c>
      <c r="H9" s="5">
        <v>3</v>
      </c>
      <c r="I9" s="5">
        <v>51</v>
      </c>
      <c r="J9" s="1" t="str">
        <f t="shared" si="0"/>
        <v>Sunday</v>
      </c>
      <c r="K9" s="7">
        <f t="shared" si="2"/>
        <v>0.47222222222222221</v>
      </c>
      <c r="L9" s="8">
        <f t="shared" si="3"/>
        <v>5.5555555555555552E-2</v>
      </c>
      <c r="M9" s="8">
        <f t="shared" si="1"/>
        <v>8.3333333333333329E-2</v>
      </c>
      <c r="N9" s="8">
        <f t="shared" si="1"/>
        <v>0.29629629629629628</v>
      </c>
      <c r="O9" s="8">
        <f t="shared" si="1"/>
        <v>9.2592592592592587E-2</v>
      </c>
      <c r="P9" s="8">
        <f t="shared" si="1"/>
        <v>3.7037037037037035E-2</v>
      </c>
      <c r="Q9" s="8">
        <f t="shared" si="1"/>
        <v>2.7777777777777776E-2</v>
      </c>
      <c r="R9" s="38">
        <f>'[5]Su03.17'!$K$60</f>
        <v>51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>
      <c r="B11" s="39"/>
      <c r="C11" s="40">
        <f t="shared" ref="C11:I11" si="5">C12/$B12</f>
        <v>4.0687160940325498E-2</v>
      </c>
      <c r="D11" s="40">
        <f t="shared" si="5"/>
        <v>0.12567811934900541</v>
      </c>
      <c r="E11" s="40">
        <f t="shared" si="5"/>
        <v>0.2631103074141049</v>
      </c>
      <c r="F11" s="40">
        <f t="shared" si="5"/>
        <v>7.866184448462929E-2</v>
      </c>
      <c r="G11" s="40">
        <f t="shared" si="5"/>
        <v>9.0415913200723331E-3</v>
      </c>
      <c r="H11" s="40">
        <f t="shared" si="5"/>
        <v>1.2658227848101266E-2</v>
      </c>
      <c r="I11" s="40">
        <f t="shared" si="5"/>
        <v>0.51717902350813738</v>
      </c>
    </row>
    <row r="12" spans="1:23" ht="30.75" customHeight="1">
      <c r="A12" s="41" t="s">
        <v>17</v>
      </c>
      <c r="B12" s="42">
        <f>SUM(B3:B9)</f>
        <v>1106</v>
      </c>
      <c r="C12" s="43">
        <f t="shared" ref="C12:I12" si="6">SUM(C3:C9)</f>
        <v>45</v>
      </c>
      <c r="D12" s="43">
        <f t="shared" si="6"/>
        <v>139</v>
      </c>
      <c r="E12" s="42">
        <f t="shared" si="6"/>
        <v>291</v>
      </c>
      <c r="F12" s="42">
        <f t="shared" si="6"/>
        <v>87</v>
      </c>
      <c r="G12" s="42">
        <f t="shared" si="6"/>
        <v>10</v>
      </c>
      <c r="H12" s="42">
        <f t="shared" si="6"/>
        <v>14</v>
      </c>
      <c r="I12" s="42">
        <f t="shared" si="6"/>
        <v>572</v>
      </c>
    </row>
    <row r="32" ht="4.5" customHeight="1"/>
    <row r="33" ht="4.5" customHeight="1"/>
  </sheetData>
  <mergeCells count="1">
    <mergeCell ref="A1:W1"/>
  </mergeCells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64FE-0B1C-4DD2-825A-8891D4BE56CE}">
  <sheetPr>
    <pageSetUpPr fitToPage="1"/>
  </sheetPr>
  <dimension ref="A1:W11"/>
  <sheetViews>
    <sheetView zoomScale="120" zoomScaleNormal="120" workbookViewId="0">
      <selection activeCell="B3" sqref="B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</row>
    <row r="3" spans="1:23">
      <c r="A3" s="20" t="s">
        <v>10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1" t="str">
        <f t="shared" ref="J3:J9" si="0">A3</f>
        <v>Monday</v>
      </c>
      <c r="K3" s="7" t="e">
        <f>I3/B3</f>
        <v>#DIV/0!</v>
      </c>
    </row>
    <row r="4" spans="1:23">
      <c r="A4" s="20" t="s">
        <v>11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1" t="str">
        <f t="shared" si="0"/>
        <v>Tuesday</v>
      </c>
      <c r="K4" s="7" t="e">
        <f t="shared" ref="K4:K9" si="1">I4/B4</f>
        <v>#DIV/0!</v>
      </c>
    </row>
    <row r="5" spans="1:23">
      <c r="A5" s="20" t="s">
        <v>12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1" t="str">
        <f t="shared" si="0"/>
        <v>Wednesday</v>
      </c>
      <c r="K5" s="7" t="e">
        <f t="shared" si="1"/>
        <v>#DIV/0!</v>
      </c>
    </row>
    <row r="6" spans="1:23">
      <c r="A6" s="20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1" t="str">
        <f t="shared" si="0"/>
        <v>Thursday</v>
      </c>
      <c r="K6" s="7" t="e">
        <f t="shared" si="1"/>
        <v>#DIV/0!</v>
      </c>
    </row>
    <row r="7" spans="1:23">
      <c r="A7" s="1" t="s">
        <v>14</v>
      </c>
      <c r="B7" s="5">
        <v>171</v>
      </c>
      <c r="C7" s="5">
        <v>0</v>
      </c>
      <c r="D7" s="5">
        <v>21</v>
      </c>
      <c r="E7" s="5">
        <v>50</v>
      </c>
      <c r="F7" s="5">
        <v>14</v>
      </c>
      <c r="G7" s="5">
        <v>2</v>
      </c>
      <c r="H7" s="5">
        <v>5</v>
      </c>
      <c r="I7" s="5">
        <v>85</v>
      </c>
      <c r="J7" s="1" t="str">
        <f t="shared" si="0"/>
        <v>Friday</v>
      </c>
      <c r="K7" s="7">
        <f t="shared" si="1"/>
        <v>0.49707602339181284</v>
      </c>
    </row>
    <row r="8" spans="1:23">
      <c r="A8" s="20" t="s">
        <v>15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1" t="str">
        <f t="shared" si="0"/>
        <v>Saturday</v>
      </c>
      <c r="K8" s="7" t="e">
        <f t="shared" si="1"/>
        <v>#DIV/0!</v>
      </c>
    </row>
    <row r="9" spans="1:23">
      <c r="A9" s="20" t="s">
        <v>16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1" t="str">
        <f t="shared" si="0"/>
        <v>Sunday</v>
      </c>
      <c r="K9" s="7" t="e">
        <f t="shared" si="1"/>
        <v>#DIV/0!</v>
      </c>
    </row>
    <row r="10" spans="1:23" ht="51.75">
      <c r="B10" s="9" t="str">
        <f>B2</f>
        <v># Printed</v>
      </c>
      <c r="C10" s="10" t="str">
        <f t="shared" ref="C10:I10" si="2">C2</f>
        <v>Bypass</v>
      </c>
      <c r="D10" s="11" t="str">
        <f t="shared" si="2"/>
        <v>No Show</v>
      </c>
      <c r="E10" s="12" t="str">
        <f t="shared" si="2"/>
        <v>Declined</v>
      </c>
      <c r="F10" s="13" t="str">
        <f t="shared" si="2"/>
        <v>Duplicates</v>
      </c>
      <c r="G10" s="14" t="str">
        <f t="shared" si="2"/>
        <v>Digital-only</v>
      </c>
      <c r="H10" s="15" t="str">
        <f t="shared" si="2"/>
        <v>Stolen</v>
      </c>
      <c r="I10" s="16" t="str">
        <f t="shared" si="2"/>
        <v># Sold</v>
      </c>
    </row>
    <row r="11" spans="1:23" ht="30.75" customHeight="1">
      <c r="A11" s="17" t="s">
        <v>17</v>
      </c>
      <c r="B11" s="18">
        <f>SUM(B3:B9)</f>
        <v>171</v>
      </c>
      <c r="C11" s="18">
        <f t="shared" ref="C11:I11" si="3">SUM(C3:C9)</f>
        <v>0</v>
      </c>
      <c r="D11" s="18">
        <f t="shared" si="3"/>
        <v>21</v>
      </c>
      <c r="E11" s="18">
        <f t="shared" si="3"/>
        <v>50</v>
      </c>
      <c r="F11" s="18">
        <f t="shared" si="3"/>
        <v>14</v>
      </c>
      <c r="G11" s="18">
        <f t="shared" si="3"/>
        <v>2</v>
      </c>
      <c r="H11" s="18">
        <f t="shared" si="3"/>
        <v>5</v>
      </c>
      <c r="I11" s="18">
        <f t="shared" si="3"/>
        <v>85</v>
      </c>
    </row>
  </sheetData>
  <mergeCells count="1">
    <mergeCell ref="A1:W1"/>
  </mergeCells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0CC5-79C7-4C2A-9770-1DAA8FFEE4DB}">
  <sheetPr>
    <pageSetUpPr fitToPage="1"/>
  </sheetPr>
  <dimension ref="A1:W33"/>
  <sheetViews>
    <sheetView zoomScale="120" zoomScaleNormal="120" workbookViewId="0">
      <selection activeCell="K3" sqref="K3"/>
    </sheetView>
    <sheetView workbookViewId="1">
      <selection sqref="A1:W1"/>
    </sheetView>
  </sheetViews>
  <sheetFormatPr defaultRowHeight="12"/>
  <cols>
    <col min="1" max="1" width="9" style="1"/>
    <col min="2" max="9" width="3.25" style="19" customWidth="1"/>
    <col min="10" max="10" width="9" style="1"/>
    <col min="11" max="11" width="4.5" style="1" customWidth="1"/>
    <col min="12" max="16384" width="9" style="1"/>
  </cols>
  <sheetData>
    <row r="1" spans="1:23" ht="52.5" customHeight="1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s="2" customFormat="1" ht="63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K2" s="2" t="s">
        <v>9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7</v>
      </c>
      <c r="R2" s="3" t="s">
        <v>8</v>
      </c>
    </row>
    <row r="3" spans="1:23">
      <c r="A3" s="26" t="s">
        <v>10</v>
      </c>
      <c r="B3" s="5">
        <v>166</v>
      </c>
      <c r="C3" s="5">
        <v>0</v>
      </c>
      <c r="D3" s="5">
        <v>13</v>
      </c>
      <c r="E3" s="5">
        <v>43</v>
      </c>
      <c r="F3" s="5">
        <v>13</v>
      </c>
      <c r="G3" s="5">
        <v>1</v>
      </c>
      <c r="H3" s="5">
        <v>0</v>
      </c>
      <c r="I3" s="5">
        <v>97</v>
      </c>
      <c r="J3" s="6" t="str">
        <f t="shared" ref="J3:J9" si="0">A3</f>
        <v>Monday</v>
      </c>
      <c r="K3" s="7">
        <f>I3/$B3</f>
        <v>0.58433734939759041</v>
      </c>
      <c r="L3" s="8">
        <f>C3/$B3</f>
        <v>0</v>
      </c>
      <c r="M3" s="8">
        <f t="shared" ref="M3:Q9" si="1">D3/$B3</f>
        <v>7.8313253012048195E-2</v>
      </c>
      <c r="N3" s="8">
        <f t="shared" si="1"/>
        <v>0.25903614457831325</v>
      </c>
      <c r="O3" s="8">
        <f t="shared" si="1"/>
        <v>7.8313253012048195E-2</v>
      </c>
      <c r="P3" s="8">
        <f t="shared" si="1"/>
        <v>6.024096385542169E-3</v>
      </c>
      <c r="Q3" s="8">
        <f t="shared" si="1"/>
        <v>0</v>
      </c>
      <c r="R3" s="5">
        <f>'[6]m03.25'!$K$60</f>
        <v>97</v>
      </c>
    </row>
    <row r="4" spans="1:23">
      <c r="A4" s="1" t="s">
        <v>11</v>
      </c>
      <c r="B4" s="5">
        <v>136</v>
      </c>
      <c r="C4" s="5">
        <v>8</v>
      </c>
      <c r="D4" s="5">
        <v>6</v>
      </c>
      <c r="E4" s="5">
        <v>40</v>
      </c>
      <c r="F4" s="5">
        <v>17</v>
      </c>
      <c r="G4" s="5">
        <v>0</v>
      </c>
      <c r="H4" s="5">
        <v>2</v>
      </c>
      <c r="I4" s="5">
        <v>65</v>
      </c>
      <c r="J4" s="6" t="str">
        <f t="shared" si="0"/>
        <v>Tuesday</v>
      </c>
      <c r="K4" s="7">
        <f t="shared" ref="K4:K9" si="2">I4/B4</f>
        <v>0.47794117647058826</v>
      </c>
      <c r="L4" s="8">
        <f t="shared" ref="L4:L9" si="3">C4/$B4</f>
        <v>5.8823529411764705E-2</v>
      </c>
      <c r="M4" s="8">
        <f t="shared" si="1"/>
        <v>4.4117647058823532E-2</v>
      </c>
      <c r="N4" s="8">
        <f t="shared" si="1"/>
        <v>0.29411764705882354</v>
      </c>
      <c r="O4" s="8">
        <f t="shared" si="1"/>
        <v>0.125</v>
      </c>
      <c r="P4" s="8">
        <f t="shared" si="1"/>
        <v>0</v>
      </c>
      <c r="Q4" s="8">
        <f t="shared" si="1"/>
        <v>1.4705882352941176E-2</v>
      </c>
      <c r="R4" s="5">
        <f>'[6]Tu03.26'!$K$59</f>
        <v>0</v>
      </c>
    </row>
    <row r="5" spans="1:23">
      <c r="A5" s="1" t="s">
        <v>12</v>
      </c>
      <c r="B5" s="5">
        <v>99</v>
      </c>
      <c r="C5" s="5">
        <v>0</v>
      </c>
      <c r="D5" s="5">
        <v>16</v>
      </c>
      <c r="E5" s="5">
        <v>31</v>
      </c>
      <c r="F5" s="5">
        <v>3</v>
      </c>
      <c r="G5" s="5">
        <v>1</v>
      </c>
      <c r="H5" s="5">
        <v>0</v>
      </c>
      <c r="I5" s="5">
        <v>50</v>
      </c>
      <c r="J5" s="6" t="str">
        <f t="shared" si="0"/>
        <v>Wednesday</v>
      </c>
      <c r="K5" s="7">
        <f t="shared" si="2"/>
        <v>0.50505050505050508</v>
      </c>
      <c r="L5" s="8">
        <f t="shared" si="3"/>
        <v>0</v>
      </c>
      <c r="M5" s="8">
        <f t="shared" si="1"/>
        <v>0.16161616161616163</v>
      </c>
      <c r="N5" s="8">
        <f t="shared" si="1"/>
        <v>0.31313131313131315</v>
      </c>
      <c r="O5" s="8">
        <f t="shared" si="1"/>
        <v>3.0303030303030304E-2</v>
      </c>
      <c r="P5" s="8">
        <f t="shared" si="1"/>
        <v>1.0101010101010102E-2</v>
      </c>
      <c r="Q5" s="8">
        <f t="shared" si="1"/>
        <v>0</v>
      </c>
      <c r="R5" s="5">
        <f>'[6]W03.27'!$K$60</f>
        <v>50</v>
      </c>
    </row>
    <row r="6" spans="1:23">
      <c r="A6" s="1" t="s">
        <v>13</v>
      </c>
      <c r="B6" s="5">
        <v>164</v>
      </c>
      <c r="C6" s="5">
        <v>32</v>
      </c>
      <c r="D6" s="5">
        <v>20</v>
      </c>
      <c r="E6" s="5">
        <v>42</v>
      </c>
      <c r="F6" s="5">
        <v>10</v>
      </c>
      <c r="G6" s="5">
        <v>4</v>
      </c>
      <c r="H6" s="5">
        <v>0</v>
      </c>
      <c r="I6" s="5">
        <v>62</v>
      </c>
      <c r="J6" s="6" t="str">
        <f t="shared" si="0"/>
        <v>Thursday</v>
      </c>
      <c r="K6" s="7">
        <f t="shared" si="2"/>
        <v>0.37804878048780488</v>
      </c>
      <c r="L6" s="8">
        <f t="shared" si="3"/>
        <v>0.1951219512195122</v>
      </c>
      <c r="M6" s="8">
        <f t="shared" si="1"/>
        <v>0.12195121951219512</v>
      </c>
      <c r="N6" s="8">
        <f t="shared" si="1"/>
        <v>0.25609756097560976</v>
      </c>
      <c r="O6" s="8">
        <f t="shared" si="1"/>
        <v>6.097560975609756E-2</v>
      </c>
      <c r="P6" s="8">
        <f t="shared" si="1"/>
        <v>2.4390243902439025E-2</v>
      </c>
      <c r="Q6" s="8">
        <f t="shared" si="1"/>
        <v>0</v>
      </c>
      <c r="R6" s="5">
        <f>'[6]Th03.28'!$K$60</f>
        <v>62</v>
      </c>
    </row>
    <row r="7" spans="1:23">
      <c r="A7" s="1" t="s">
        <v>14</v>
      </c>
      <c r="B7" s="5">
        <v>193</v>
      </c>
      <c r="C7" s="5">
        <v>0</v>
      </c>
      <c r="D7" s="5">
        <v>29</v>
      </c>
      <c r="E7" s="5">
        <v>39</v>
      </c>
      <c r="F7" s="5">
        <v>21</v>
      </c>
      <c r="G7" s="5">
        <v>2</v>
      </c>
      <c r="H7" s="5">
        <v>3</v>
      </c>
      <c r="I7" s="5">
        <v>107</v>
      </c>
      <c r="J7" s="6" t="str">
        <f t="shared" si="0"/>
        <v>Friday</v>
      </c>
      <c r="K7" s="7">
        <f t="shared" si="2"/>
        <v>0.55440414507772018</v>
      </c>
      <c r="L7" s="8">
        <f t="shared" si="3"/>
        <v>0</v>
      </c>
      <c r="M7" s="8">
        <f t="shared" si="1"/>
        <v>0.15025906735751296</v>
      </c>
      <c r="N7" s="8">
        <f t="shared" si="1"/>
        <v>0.20207253886010362</v>
      </c>
      <c r="O7" s="8">
        <f t="shared" si="1"/>
        <v>0.10880829015544041</v>
      </c>
      <c r="P7" s="8">
        <f t="shared" si="1"/>
        <v>1.0362694300518135E-2</v>
      </c>
      <c r="Q7" s="8">
        <f t="shared" si="1"/>
        <v>1.5544041450777202E-2</v>
      </c>
      <c r="R7" s="5">
        <f>'[6]F03.29'!$K$60</f>
        <v>107</v>
      </c>
    </row>
    <row r="8" spans="1:23">
      <c r="A8" s="1" t="s">
        <v>15</v>
      </c>
      <c r="B8" s="5">
        <v>175</v>
      </c>
      <c r="C8" s="5">
        <v>32</v>
      </c>
      <c r="D8" s="5">
        <v>23</v>
      </c>
      <c r="E8" s="5">
        <v>39</v>
      </c>
      <c r="F8" s="5">
        <v>8</v>
      </c>
      <c r="G8" s="5">
        <v>4</v>
      </c>
      <c r="H8" s="5">
        <v>4</v>
      </c>
      <c r="I8" s="5">
        <v>76</v>
      </c>
      <c r="J8" s="6" t="str">
        <f t="shared" si="0"/>
        <v>Saturday</v>
      </c>
      <c r="K8" s="7">
        <f t="shared" si="2"/>
        <v>0.43428571428571427</v>
      </c>
      <c r="L8" s="8">
        <f t="shared" si="3"/>
        <v>0.18285714285714286</v>
      </c>
      <c r="M8" s="8">
        <f t="shared" si="1"/>
        <v>0.13142857142857142</v>
      </c>
      <c r="N8" s="8">
        <f t="shared" si="1"/>
        <v>0.22285714285714286</v>
      </c>
      <c r="O8" s="8">
        <f t="shared" si="1"/>
        <v>4.5714285714285714E-2</v>
      </c>
      <c r="P8" s="8">
        <f t="shared" si="1"/>
        <v>2.2857142857142857E-2</v>
      </c>
      <c r="Q8" s="8">
        <f t="shared" si="1"/>
        <v>2.2857142857142857E-2</v>
      </c>
      <c r="R8" s="5">
        <f>'[6]Sa03.30'!$K$60</f>
        <v>76</v>
      </c>
    </row>
    <row r="9" spans="1:23">
      <c r="A9" s="20" t="s">
        <v>16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 t="str">
        <f t="shared" si="0"/>
        <v>Sunday</v>
      </c>
      <c r="K9" s="7" t="e">
        <f t="shared" si="2"/>
        <v>#DIV/0!</v>
      </c>
      <c r="L9" s="8" t="e">
        <f t="shared" si="3"/>
        <v>#DIV/0!</v>
      </c>
      <c r="M9" s="8" t="e">
        <f t="shared" si="1"/>
        <v>#DIV/0!</v>
      </c>
      <c r="N9" s="8" t="e">
        <f t="shared" si="1"/>
        <v>#DIV/0!</v>
      </c>
      <c r="O9" s="8" t="e">
        <f t="shared" si="1"/>
        <v>#DIV/0!</v>
      </c>
      <c r="P9" s="8" t="e">
        <f t="shared" si="1"/>
        <v>#DIV/0!</v>
      </c>
      <c r="Q9" s="8" t="e">
        <f t="shared" si="1"/>
        <v>#DIV/0!</v>
      </c>
      <c r="R9" s="5">
        <f>'[6]Su03.31'!$K$60</f>
        <v>0</v>
      </c>
    </row>
    <row r="10" spans="1:23" ht="51.75">
      <c r="B10" s="9" t="str">
        <f>B2</f>
        <v># Printed</v>
      </c>
      <c r="C10" s="10" t="str">
        <f t="shared" ref="C10:I10" si="4">C2</f>
        <v>Bypass</v>
      </c>
      <c r="D10" s="11" t="str">
        <f t="shared" si="4"/>
        <v>No Show</v>
      </c>
      <c r="E10" s="12" t="str">
        <f t="shared" si="4"/>
        <v>Declined</v>
      </c>
      <c r="F10" s="13" t="str">
        <f t="shared" si="4"/>
        <v>Duplicates</v>
      </c>
      <c r="G10" s="14" t="str">
        <f t="shared" si="4"/>
        <v>Digital-only</v>
      </c>
      <c r="H10" s="15" t="str">
        <f t="shared" si="4"/>
        <v>Stolen</v>
      </c>
      <c r="I10" s="16" t="str">
        <f t="shared" si="4"/>
        <v># Sold</v>
      </c>
    </row>
    <row r="11" spans="1:23" ht="30.75" customHeight="1">
      <c r="A11" s="17" t="s">
        <v>17</v>
      </c>
      <c r="B11" s="18">
        <f>SUM(B3:B9)</f>
        <v>933</v>
      </c>
      <c r="C11" s="21">
        <f t="shared" ref="C11:I11" si="5">SUM(C3:C9)</f>
        <v>72</v>
      </c>
      <c r="D11" s="21">
        <f t="shared" si="5"/>
        <v>107</v>
      </c>
      <c r="E11" s="18">
        <f t="shared" si="5"/>
        <v>234</v>
      </c>
      <c r="F11" s="18">
        <f t="shared" si="5"/>
        <v>72</v>
      </c>
      <c r="G11" s="18">
        <f t="shared" si="5"/>
        <v>12</v>
      </c>
      <c r="H11" s="18">
        <f t="shared" si="5"/>
        <v>9</v>
      </c>
      <c r="I11" s="18">
        <f t="shared" si="5"/>
        <v>457</v>
      </c>
    </row>
    <row r="12" spans="1:23">
      <c r="D12" s="44">
        <f>(C11+D11)/B11</f>
        <v>0.19185423365487675</v>
      </c>
    </row>
    <row r="32" ht="6" customHeight="1"/>
    <row r="33" ht="6" customHeight="1"/>
  </sheetData>
  <mergeCells count="1">
    <mergeCell ref="A1:W1"/>
  </mergeCells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8WK</vt:lpstr>
      <vt:lpstr>SW4</vt:lpstr>
      <vt:lpstr>SW5</vt:lpstr>
      <vt:lpstr>SW6</vt:lpstr>
      <vt:lpstr>SW7</vt:lpstr>
      <vt:lpstr>SW08</vt:lpstr>
      <vt:lpstr>SW09</vt:lpstr>
      <vt:lpstr>SW10</vt:lpstr>
      <vt:lpstr>SW11</vt:lpstr>
      <vt:lpstr>SW12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2024-04-09T19:28:41Z</cp:lastPrinted>
  <dcterms:created xsi:type="dcterms:W3CDTF">2024-04-02T21:02:05Z</dcterms:created>
  <dcterms:modified xsi:type="dcterms:W3CDTF">2024-04-09T19:32:51Z</dcterms:modified>
</cp:coreProperties>
</file>