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4" documentId="13_ncr:1_{943134A9-015F-4890-B409-CF9416E4667C}" xr6:coauthVersionLast="47" xr6:coauthVersionMax="47" xr10:uidLastSave="{7CA03750-E7F8-41F0-B98E-B695F9027B0E}"/>
  <bookViews>
    <workbookView xWindow="-120" yWindow="-120" windowWidth="29040" windowHeight="15525" xr2:uid="{00000000-000D-0000-FFFF-FFFF00000000}"/>
    <workbookView xWindow="28680" yWindow="-120" windowWidth="29040" windowHeight="16440" activeTab="1" xr2:uid="{C9E55F33-A669-4365-9CEA-317B6E54EB57}"/>
  </bookViews>
  <sheets>
    <sheet name="02.12 (v3)" sheetId="9" r:id="rId1"/>
    <sheet name="02.12 (2)" sheetId="6" r:id="rId2"/>
    <sheet name="02.12" sheetId="7" r:id="rId3"/>
    <sheet name="Sheet2" sheetId="2" r:id="rId4"/>
    <sheet name="Sheet1" sheetId="4" r:id="rId5"/>
    <sheet name="02.12 (v2)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9" l="1"/>
  <c r="P72" i="9" s="1"/>
  <c r="O75" i="9" s="1"/>
  <c r="T75" i="9"/>
  <c r="G75" i="9"/>
  <c r="D75" i="9"/>
  <c r="M14" i="9"/>
  <c r="J14" i="9"/>
  <c r="M11" i="9"/>
  <c r="J11" i="9"/>
  <c r="M7" i="9"/>
  <c r="J7" i="9"/>
  <c r="J5" i="9"/>
  <c r="S15" i="8"/>
  <c r="S14" i="8"/>
  <c r="S13" i="8"/>
  <c r="S12" i="8"/>
  <c r="S11" i="8"/>
  <c r="S10" i="8"/>
  <c r="S9" i="8"/>
  <c r="S8" i="8"/>
  <c r="S6" i="8"/>
  <c r="G5" i="9"/>
  <c r="M5" i="9"/>
  <c r="G6" i="9"/>
  <c r="J6" i="9"/>
  <c r="M6" i="9"/>
  <c r="S6" i="9"/>
  <c r="G7" i="9"/>
  <c r="G8" i="9"/>
  <c r="J8" i="9"/>
  <c r="M8" i="9"/>
  <c r="S8" i="9"/>
  <c r="G9" i="9"/>
  <c r="J9" i="9"/>
  <c r="M9" i="9"/>
  <c r="S9" i="9"/>
  <c r="G10" i="9"/>
  <c r="J10" i="9"/>
  <c r="M10" i="9"/>
  <c r="S10" i="9"/>
  <c r="G11" i="9"/>
  <c r="G12" i="9"/>
  <c r="J12" i="9"/>
  <c r="M12" i="9"/>
  <c r="S12" i="9"/>
  <c r="G13" i="9"/>
  <c r="J13" i="9"/>
  <c r="M13" i="9"/>
  <c r="S13" i="9"/>
  <c r="G14" i="9"/>
  <c r="G15" i="9"/>
  <c r="J15" i="9"/>
  <c r="M15" i="9"/>
  <c r="S15" i="9"/>
  <c r="G16" i="9"/>
  <c r="J16" i="9"/>
  <c r="M16" i="9"/>
  <c r="S16" i="9"/>
  <c r="G17" i="9"/>
  <c r="J17" i="9"/>
  <c r="M17" i="9"/>
  <c r="S17" i="9"/>
  <c r="G18" i="9"/>
  <c r="J18" i="9"/>
  <c r="M18" i="9"/>
  <c r="S18" i="9"/>
  <c r="G19" i="9"/>
  <c r="J19" i="9"/>
  <c r="M19" i="9"/>
  <c r="S19" i="9"/>
  <c r="G20" i="9"/>
  <c r="J20" i="9"/>
  <c r="M20" i="9"/>
  <c r="S20" i="9"/>
  <c r="G21" i="9"/>
  <c r="J21" i="9"/>
  <c r="M21" i="9"/>
  <c r="S21" i="9"/>
  <c r="G22" i="9"/>
  <c r="J22" i="9"/>
  <c r="M22" i="9"/>
  <c r="S22" i="9"/>
  <c r="G23" i="9"/>
  <c r="J23" i="9"/>
  <c r="M23" i="9"/>
  <c r="S23" i="9"/>
  <c r="G24" i="9"/>
  <c r="J24" i="9"/>
  <c r="M24" i="9"/>
  <c r="S24" i="9"/>
  <c r="G25" i="9"/>
  <c r="J25" i="9"/>
  <c r="M25" i="9"/>
  <c r="S25" i="9"/>
  <c r="G26" i="9"/>
  <c r="J26" i="9"/>
  <c r="M26" i="9"/>
  <c r="S26" i="9"/>
  <c r="G27" i="9"/>
  <c r="J27" i="9"/>
  <c r="M27" i="9"/>
  <c r="S27" i="9"/>
  <c r="G28" i="9"/>
  <c r="J28" i="9"/>
  <c r="M28" i="9"/>
  <c r="S28" i="9"/>
  <c r="G29" i="9"/>
  <c r="J29" i="9"/>
  <c r="M29" i="9"/>
  <c r="S29" i="9"/>
  <c r="G30" i="9"/>
  <c r="J30" i="9"/>
  <c r="M30" i="9"/>
  <c r="S30" i="9"/>
  <c r="G31" i="9"/>
  <c r="J31" i="9"/>
  <c r="M31" i="9"/>
  <c r="S31" i="9"/>
  <c r="G32" i="9"/>
  <c r="J32" i="9"/>
  <c r="M32" i="9"/>
  <c r="S32" i="9"/>
  <c r="G33" i="9"/>
  <c r="J33" i="9"/>
  <c r="M33" i="9"/>
  <c r="S33" i="9"/>
  <c r="G34" i="9"/>
  <c r="J34" i="9"/>
  <c r="M34" i="9"/>
  <c r="S34" i="9"/>
  <c r="G35" i="9"/>
  <c r="J35" i="9"/>
  <c r="M35" i="9"/>
  <c r="S35" i="9"/>
  <c r="G36" i="9"/>
  <c r="J36" i="9"/>
  <c r="M36" i="9"/>
  <c r="S36" i="9"/>
  <c r="G37" i="9"/>
  <c r="J37" i="9"/>
  <c r="M37" i="9"/>
  <c r="S37" i="9"/>
  <c r="G38" i="9"/>
  <c r="J38" i="9"/>
  <c r="M38" i="9"/>
  <c r="S38" i="9"/>
  <c r="G46" i="9"/>
  <c r="J46" i="9"/>
  <c r="M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G69" i="9"/>
  <c r="J69" i="9"/>
  <c r="M69" i="9"/>
  <c r="T69" i="9"/>
  <c r="U69" i="9"/>
  <c r="V69" i="9"/>
  <c r="W69" i="9"/>
  <c r="X69" i="9"/>
  <c r="P70" i="9"/>
  <c r="Q70" i="9"/>
  <c r="R70" i="9"/>
  <c r="Q72" i="9"/>
  <c r="R72" i="9"/>
  <c r="T72" i="9"/>
  <c r="U72" i="9"/>
  <c r="V72" i="9"/>
  <c r="W72" i="9"/>
  <c r="X72" i="9"/>
  <c r="R70" i="8"/>
  <c r="Q70" i="8"/>
  <c r="P70" i="8"/>
  <c r="X69" i="8"/>
  <c r="W69" i="8"/>
  <c r="V69" i="8"/>
  <c r="U69" i="8"/>
  <c r="T69" i="8"/>
  <c r="M69" i="8"/>
  <c r="J69" i="8"/>
  <c r="G69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J72" i="9" l="1"/>
  <c r="G72" i="9"/>
  <c r="M72" i="9"/>
  <c r="N17" i="7" l="1"/>
  <c r="M17" i="7"/>
  <c r="T16" i="7"/>
  <c r="S16" i="7"/>
  <c r="R16" i="7"/>
  <c r="Q16" i="7"/>
  <c r="P16" i="7"/>
  <c r="J16" i="7"/>
  <c r="G16" i="7"/>
  <c r="O13" i="7"/>
  <c r="O12" i="7"/>
  <c r="O10" i="7"/>
  <c r="O9" i="7"/>
  <c r="O8" i="7"/>
  <c r="O6" i="7"/>
  <c r="N18" i="6"/>
  <c r="M18" i="6"/>
  <c r="T17" i="6"/>
  <c r="S17" i="6"/>
  <c r="R17" i="6"/>
  <c r="Q17" i="6"/>
  <c r="P17" i="6"/>
  <c r="J17" i="6"/>
  <c r="G17" i="6"/>
  <c r="O15" i="6"/>
  <c r="O13" i="6"/>
  <c r="O12" i="6"/>
  <c r="O10" i="6"/>
  <c r="O9" i="6"/>
  <c r="O8" i="6"/>
  <c r="O6" i="6"/>
</calcChain>
</file>

<file path=xl/sharedStrings.xml><?xml version="1.0" encoding="utf-8"?>
<sst xmlns="http://schemas.openxmlformats.org/spreadsheetml/2006/main" count="789" uniqueCount="102">
  <si>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</si>
  <si>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</si>
  <si>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</si>
  <si>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</si>
  <si>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</si>
  <si>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</si>
  <si>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</si>
  <si>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</si>
  <si>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</si>
  <si>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</si>
  <si>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</si>
  <si>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</si>
  <si>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</si>
  <si>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</si>
  <si>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</si>
  <si>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</si>
  <si>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</si>
  <si>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</si>
  <si>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</si>
  <si>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</si>
  <si>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</si>
  <si>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</si>
  <si>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</si>
  <si>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</si>
  <si>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</si>
  <si>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</si>
  <si>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</si>
  <si>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</si>
  <si>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Public</t>
  </si>
  <si>
    <t>Private</t>
  </si>
  <si>
    <t>VIP</t>
  </si>
  <si>
    <t>Field</t>
  </si>
  <si>
    <t>Mark</t>
  </si>
  <si>
    <t>Cecilia</t>
  </si>
  <si>
    <t xml:space="preserve">Monday , February 12th </t>
  </si>
  <si>
    <t>Joy, Tim</t>
  </si>
  <si>
    <t>Tony</t>
  </si>
  <si>
    <t>Kathy (Trainees)</t>
  </si>
  <si>
    <t>Brent</t>
  </si>
  <si>
    <t>Maria</t>
  </si>
  <si>
    <t>3:30</t>
  </si>
  <si>
    <t>Sammye</t>
  </si>
  <si>
    <t>Todd</t>
  </si>
  <si>
    <t>Walnut Grove High School - AG</t>
  </si>
  <si>
    <t>Hello! Texas Destination Management - Love's - RC</t>
  </si>
  <si>
    <t>Charlie</t>
  </si>
  <si>
    <t>HOF-Diane T</t>
  </si>
  <si>
    <t>David</t>
  </si>
  <si>
    <t>Debbie L</t>
  </si>
  <si>
    <t>One group copy per person</t>
  </si>
  <si>
    <t>University of Cinciatti Jumpstart - BC</t>
  </si>
  <si>
    <t>Private Group - RC</t>
  </si>
  <si>
    <t>One group copy per person. See Notes.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</si>
  <si>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</si>
  <si>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</si>
  <si>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</si>
  <si>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</si>
  <si>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</si>
  <si>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</si>
  <si>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</si>
  <si>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</si>
  <si>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</si>
  <si>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</si>
  <si>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</si>
  <si>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</si>
  <si>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</si>
  <si>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</si>
  <si>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</si>
  <si>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</si>
  <si>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t>Hello! TX Destination Management - Love's</t>
  </si>
  <si>
    <r>
      <t xml:space="preserve">One group copy per person. </t>
    </r>
    <r>
      <rPr>
        <sz val="6"/>
        <color theme="1"/>
        <rFont val="Calibri"/>
        <family val="2"/>
        <scheme val="minor"/>
      </rPr>
      <t>See Notes.</t>
    </r>
  </si>
  <si>
    <t>no show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</si>
  <si>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</si>
  <si>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t>Jowdy Notes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</si>
  <si>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</si>
  <si>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</si>
  <si>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</si>
  <si>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</si>
  <si>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</si>
  <si>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Kim</t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</si>
  <si>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</si>
  <si>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</si>
  <si>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</si>
  <si>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</si>
  <si>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</si>
  <si>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</si>
  <si>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</si>
  <si>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</si>
  <si>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</si>
  <si>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</si>
  <si>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</si>
  <si>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</si>
  <si>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</si>
  <si>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t>4207 test photo</t>
  </si>
  <si>
    <t>4212 dark</t>
  </si>
  <si>
    <t>4232 was a stolen photo</t>
  </si>
  <si>
    <t>4242 exact same as 4243 so didnt print, 4245 person photo bomb; SB</t>
  </si>
  <si>
    <r>
      <rPr>
        <sz val="6"/>
        <color theme="1"/>
        <rFont val="Calibri"/>
        <family val="2"/>
      </rPr>
      <t xml:space="preserve">Group VIP photo → [Concourse NE gap]; 
Print → one 5x7 / person 
</t>
    </r>
    <r>
      <rPr>
        <b/>
        <sz val="6"/>
        <color theme="1"/>
        <rFont val="Calibri"/>
        <family val="2"/>
      </rPr>
      <t>Printed 42 ; Rastered 43D-2359</t>
    </r>
  </si>
  <si>
    <r>
      <rPr>
        <sz val="6"/>
        <color theme="1"/>
        <rFont val="Calibri"/>
        <family val="2"/>
      </rPr>
      <t xml:space="preserve">Group VIP photo → [Concourse NE gap]; 
Print → one 5x7 / person </t>
    </r>
    <r>
      <rPr>
        <b/>
        <sz val="6"/>
        <color theme="1"/>
        <rFont val="Calibri"/>
        <family val="2"/>
      </rPr>
      <t xml:space="preserve">
Printed 20 ; Rastered 43D-2364</t>
    </r>
  </si>
  <si>
    <r>
      <rPr>
        <sz val="6"/>
        <color theme="1"/>
        <rFont val="Calibri"/>
        <family val="2"/>
      </rPr>
      <t xml:space="preserve">Group VIP photo → [Concourse NE gap]; 
Print → one 5x7 / person </t>
    </r>
    <r>
      <rPr>
        <b/>
        <sz val="6"/>
        <color theme="1"/>
        <rFont val="Calibri"/>
        <family val="2"/>
      </rPr>
      <t xml:space="preserve">
Printed 14 ; Rastered 43D-2369</t>
    </r>
  </si>
  <si>
    <r>
      <rPr>
        <sz val="6"/>
        <color theme="1"/>
        <rFont val="Calibri"/>
        <family val="2"/>
      </rPr>
      <t xml:space="preserve">Group VIP photo → [Concourse NE gap]; 
Print → one 5x7 / person </t>
    </r>
    <r>
      <rPr>
        <b/>
        <sz val="6"/>
        <color theme="1"/>
        <rFont val="Calibri"/>
        <family val="2"/>
      </rPr>
      <t xml:space="preserve">
Printed 0; Rastered </t>
    </r>
    <r>
      <rPr>
        <b/>
        <sz val="6"/>
        <color rgb="FFFF0000"/>
        <rFont val="Calibri"/>
        <family val="2"/>
      </rPr>
      <t>NO SHOW</t>
    </r>
  </si>
  <si>
    <r>
      <t xml:space="preserve">Added @ last minute Told us at 3:45pm,
</t>
    </r>
    <r>
      <rPr>
        <b/>
        <sz val="6"/>
        <color theme="0" tint="-0.499984740745262"/>
        <rFont val="Calibri"/>
        <family val="2"/>
      </rPr>
      <t>4254 to dark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</si>
</sst>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9"/>
      <color theme="0"/>
      <name val="Arial"/>
      <family val="2"/>
    </font>
    <font>
      <b/>
      <sz val="6"/>
      <name val="Calibri"/>
      <family val="2"/>
      <scheme val="minor"/>
    </font>
    <font>
      <b/>
      <sz val="8"/>
      <color theme="0"/>
      <name val="Calibri"/>
      <family val="2"/>
    </font>
    <font>
      <b/>
      <i/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6"/>
      <color theme="1"/>
      <name val="Calibri"/>
      <family val="2"/>
    </font>
    <font>
      <sz val="6"/>
      <color theme="1"/>
      <name val="Calibri"/>
      <family val="2"/>
    </font>
    <font>
      <sz val="6"/>
      <color theme="1"/>
      <name val="Arial"/>
      <family val="2"/>
    </font>
    <font>
      <b/>
      <sz val="6"/>
      <color rgb="FFFF0000"/>
      <name val="Calibri"/>
      <family val="2"/>
    </font>
    <font>
      <b/>
      <sz val="6"/>
      <color theme="0" tint="-0.499984740745262"/>
      <name val="Calibri"/>
      <family val="2"/>
    </font>
    <font>
      <sz val="6"/>
      <color theme="0" tint="-0.49998474074526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EFEF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7">
    <xf numFmtId="0" fontId="0" fillId="0" borderId="0" xfId="0"/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4" fillId="2" borderId="41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20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wrapText="1"/>
    </xf>
    <xf numFmtId="49" fontId="4" fillId="2" borderId="14" xfId="0" applyNumberFormat="1" applyFont="1" applyFill="1" applyBorder="1"/>
    <xf numFmtId="0" fontId="4" fillId="4" borderId="14" xfId="0" applyFont="1" applyFill="1" applyBorder="1" applyAlignment="1">
      <alignment horizontal="center" wrapText="1"/>
    </xf>
    <xf numFmtId="0" fontId="4" fillId="4" borderId="34" xfId="0" applyFont="1" applyFill="1" applyBorder="1" applyAlignment="1">
      <alignment horizontal="center"/>
    </xf>
    <xf numFmtId="0" fontId="12" fillId="4" borderId="35" xfId="0" applyFont="1" applyFill="1" applyBorder="1" applyAlignment="1">
      <alignment horizontal="center" wrapText="1"/>
    </xf>
    <xf numFmtId="0" fontId="4" fillId="3" borderId="34" xfId="0" applyFont="1" applyFill="1" applyBorder="1" applyAlignment="1">
      <alignment horizontal="center" wrapText="1"/>
    </xf>
    <xf numFmtId="49" fontId="4" fillId="4" borderId="3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wrapText="1"/>
    </xf>
    <xf numFmtId="49" fontId="4" fillId="2" borderId="10" xfId="0" applyNumberFormat="1" applyFont="1" applyFill="1" applyBorder="1"/>
    <xf numFmtId="0" fontId="4" fillId="3" borderId="13" xfId="0" applyFont="1" applyFill="1" applyBorder="1" applyAlignment="1">
      <alignment horizontal="center" wrapText="1"/>
    </xf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3" fillId="8" borderId="45" xfId="0" applyFont="1" applyFill="1" applyBorder="1" applyAlignment="1">
      <alignment horizontal="center" wrapText="1"/>
    </xf>
    <xf numFmtId="0" fontId="25" fillId="9" borderId="48" xfId="0" applyFont="1" applyFill="1" applyBorder="1" applyAlignment="1">
      <alignment horizontal="center"/>
    </xf>
    <xf numFmtId="0" fontId="25" fillId="9" borderId="28" xfId="0" applyFont="1" applyFill="1" applyBorder="1" applyAlignment="1">
      <alignment horizontal="center"/>
    </xf>
    <xf numFmtId="0" fontId="25" fillId="10" borderId="48" xfId="0" applyFont="1" applyFill="1" applyBorder="1" applyAlignment="1">
      <alignment horizontal="center"/>
    </xf>
    <xf numFmtId="0" fontId="25" fillId="10" borderId="28" xfId="0" applyFont="1" applyFill="1" applyBorder="1" applyAlignment="1">
      <alignment horizontal="center"/>
    </xf>
    <xf numFmtId="0" fontId="26" fillId="3" borderId="40" xfId="0" applyFont="1" applyFill="1" applyBorder="1" applyAlignment="1">
      <alignment horizontal="center" wrapText="1"/>
    </xf>
    <xf numFmtId="0" fontId="26" fillId="7" borderId="40" xfId="0" applyFont="1" applyFill="1" applyBorder="1" applyAlignment="1">
      <alignment horizontal="center" vertical="center"/>
    </xf>
    <xf numFmtId="0" fontId="27" fillId="11" borderId="29" xfId="0" applyFont="1" applyFill="1" applyBorder="1" applyAlignment="1">
      <alignment horizontal="center" wrapText="1"/>
    </xf>
    <xf numFmtId="0" fontId="0" fillId="12" borderId="49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8" fillId="12" borderId="3" xfId="0" applyFont="1" applyFill="1" applyBorder="1" applyAlignment="1">
      <alignment horizontal="center"/>
    </xf>
    <xf numFmtId="0" fontId="28" fillId="12" borderId="49" xfId="0" applyFont="1" applyFill="1" applyBorder="1" applyAlignment="1">
      <alignment horizontal="center"/>
    </xf>
    <xf numFmtId="0" fontId="29" fillId="12" borderId="50" xfId="0" applyFont="1" applyFill="1" applyBorder="1" applyAlignment="1">
      <alignment horizontal="center" wrapText="1"/>
    </xf>
    <xf numFmtId="0" fontId="28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1" xfId="0" applyFont="1" applyFill="1" applyBorder="1" applyAlignment="1">
      <alignment horizontal="center" textRotation="90"/>
    </xf>
    <xf numFmtId="0" fontId="20" fillId="12" borderId="52" xfId="0" applyFont="1" applyFill="1" applyBorder="1" applyAlignment="1">
      <alignment horizontal="center" textRotation="90"/>
    </xf>
    <xf numFmtId="0" fontId="27" fillId="12" borderId="5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 textRotation="90"/>
    </xf>
    <xf numFmtId="0" fontId="20" fillId="12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20" fontId="0" fillId="5" borderId="2" xfId="0" applyNumberForma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52" xfId="0" applyNumberFormat="1" applyFill="1" applyBorder="1" applyAlignment="1">
      <alignment horizontal="center" vertical="center"/>
    </xf>
    <xf numFmtId="20" fontId="0" fillId="6" borderId="52" xfId="0" applyNumberFormat="1" applyFill="1" applyBorder="1" applyAlignment="1">
      <alignment horizontal="center" vertical="center"/>
    </xf>
    <xf numFmtId="20" fontId="16" fillId="11" borderId="50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2" xfId="0" applyNumberFormat="1" applyFill="1" applyBorder="1" applyAlignment="1">
      <alignment horizontal="center" vertical="center"/>
    </xf>
    <xf numFmtId="0" fontId="31" fillId="0" borderId="49" xfId="0" applyFont="1" applyBorder="1" applyAlignment="1">
      <alignment horizontal="center" vertical="center" wrapText="1"/>
    </xf>
    <xf numFmtId="20" fontId="11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49" fontId="0" fillId="5" borderId="52" xfId="0" applyNumberFormat="1" applyFill="1" applyBorder="1" applyAlignment="1">
      <alignment horizontal="center" vertical="center"/>
    </xf>
    <xf numFmtId="49" fontId="0" fillId="6" borderId="52" xfId="0" applyNumberForma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33" fillId="0" borderId="49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2" xfId="0" applyNumberForma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52" xfId="0" applyNumberFormat="1" applyFont="1" applyBorder="1" applyAlignment="1">
      <alignment horizontal="center" vertical="center"/>
    </xf>
    <xf numFmtId="20" fontId="13" fillId="13" borderId="3" xfId="0" applyNumberFormat="1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28" fillId="13" borderId="3" xfId="0" applyFont="1" applyFill="1" applyBorder="1" applyAlignment="1">
      <alignment horizontal="center" vertical="center"/>
    </xf>
    <xf numFmtId="0" fontId="33" fillId="13" borderId="49" xfId="0" applyFont="1" applyFill="1" applyBorder="1" applyAlignment="1">
      <alignment horizontal="center" vertical="center" wrapText="1"/>
    </xf>
    <xf numFmtId="0" fontId="32" fillId="13" borderId="53" xfId="0" applyFon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/>
    </xf>
    <xf numFmtId="20" fontId="16" fillId="13" borderId="50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20" fontId="4" fillId="13" borderId="52" xfId="0" applyNumberFormat="1" applyFont="1" applyFill="1" applyBorder="1" applyAlignment="1">
      <alignment horizontal="center" vertical="center"/>
    </xf>
    <xf numFmtId="0" fontId="20" fillId="12" borderId="54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7" fillId="12" borderId="55" xfId="0" applyFont="1" applyFill="1" applyBorder="1" applyAlignment="1">
      <alignment horizontal="center" textRotation="90"/>
    </xf>
    <xf numFmtId="0" fontId="30" fillId="0" borderId="0" xfId="0" applyFont="1" applyAlignment="1">
      <alignment wrapText="1"/>
    </xf>
    <xf numFmtId="0" fontId="28" fillId="0" borderId="0" xfId="0" applyFont="1"/>
    <xf numFmtId="0" fontId="29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8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28" fillId="4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" fontId="0" fillId="5" borderId="52" xfId="0" applyNumberFormat="1" applyFill="1" applyBorder="1" applyAlignment="1">
      <alignment horizontal="center" vertical="center"/>
    </xf>
    <xf numFmtId="1" fontId="0" fillId="6" borderId="52" xfId="0" applyNumberFormat="1" applyFill="1" applyBorder="1" applyAlignment="1">
      <alignment horizontal="center" vertical="center"/>
    </xf>
    <xf numFmtId="1" fontId="4" fillId="13" borderId="2" xfId="0" applyNumberFormat="1" applyFont="1" applyFill="1" applyBorder="1" applyAlignment="1">
      <alignment horizontal="center" vertical="center"/>
    </xf>
    <xf numFmtId="1" fontId="4" fillId="13" borderId="3" xfId="0" applyNumberFormat="1" applyFont="1" applyFill="1" applyBorder="1" applyAlignment="1">
      <alignment horizontal="center" vertical="center"/>
    </xf>
    <xf numFmtId="1" fontId="4" fillId="13" borderId="7" xfId="0" applyNumberFormat="1" applyFont="1" applyFill="1" applyBorder="1" applyAlignment="1">
      <alignment horizontal="center" vertical="center"/>
    </xf>
    <xf numFmtId="1" fontId="4" fillId="13" borderId="52" xfId="0" applyNumberFormat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52" xfId="0" applyNumberForma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0" fontId="32" fillId="15" borderId="53" xfId="0" applyFont="1" applyFill="1" applyBorder="1" applyAlignment="1">
      <alignment horizontal="center" vertical="center"/>
    </xf>
    <xf numFmtId="0" fontId="32" fillId="15" borderId="14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32" fillId="15" borderId="7" xfId="0" applyFont="1" applyFill="1" applyBorder="1" applyAlignment="1">
      <alignment horizontal="center" vertical="center"/>
    </xf>
    <xf numFmtId="0" fontId="38" fillId="15" borderId="53" xfId="0" applyFont="1" applyFill="1" applyBorder="1" applyAlignment="1">
      <alignment horizontal="center" vertical="center"/>
    </xf>
    <xf numFmtId="0" fontId="39" fillId="4" borderId="62" xfId="0" applyFont="1" applyFill="1" applyBorder="1" applyAlignment="1">
      <alignment horizontal="center" vertical="center" wrapText="1"/>
    </xf>
    <xf numFmtId="0" fontId="40" fillId="13" borderId="63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wrapText="1"/>
    </xf>
    <xf numFmtId="0" fontId="43" fillId="8" borderId="27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 wrapText="1"/>
    </xf>
    <xf numFmtId="0" fontId="25" fillId="18" borderId="48" xfId="0" applyFont="1" applyFill="1" applyBorder="1" applyAlignment="1">
      <alignment horizontal="center"/>
    </xf>
    <xf numFmtId="0" fontId="25" fillId="18" borderId="28" xfId="0" applyFont="1" applyFill="1" applyBorder="1" applyAlignment="1">
      <alignment horizontal="center"/>
    </xf>
    <xf numFmtId="0" fontId="44" fillId="17" borderId="40" xfId="0" applyFont="1" applyFill="1" applyBorder="1" applyAlignment="1">
      <alignment horizontal="center" vertical="center"/>
    </xf>
    <xf numFmtId="0" fontId="28" fillId="12" borderId="24" xfId="0" applyFont="1" applyFill="1" applyBorder="1" applyAlignment="1">
      <alignment horizontal="center" wrapText="1"/>
    </xf>
    <xf numFmtId="0" fontId="35" fillId="12" borderId="49" xfId="0" applyFont="1" applyFill="1" applyBorder="1" applyAlignment="1">
      <alignment horizontal="center"/>
    </xf>
    <xf numFmtId="0" fontId="29" fillId="12" borderId="7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16" borderId="2" xfId="0" applyNumberFormat="1" applyFill="1" applyBorder="1" applyAlignment="1">
      <alignment horizontal="center" vertical="center"/>
    </xf>
    <xf numFmtId="49" fontId="0" fillId="18" borderId="52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20" fontId="13" fillId="19" borderId="3" xfId="0" applyNumberFormat="1" applyFont="1" applyFill="1" applyBorder="1" applyAlignment="1">
      <alignment horizontal="center" vertical="center"/>
    </xf>
    <xf numFmtId="0" fontId="28" fillId="19" borderId="3" xfId="0" applyFont="1" applyFill="1" applyBorder="1" applyAlignment="1">
      <alignment horizontal="center" vertical="center" wrapText="1"/>
    </xf>
    <xf numFmtId="0" fontId="28" fillId="19" borderId="3" xfId="0" applyFont="1" applyFill="1" applyBorder="1" applyAlignment="1">
      <alignment horizontal="center" vertical="center"/>
    </xf>
    <xf numFmtId="0" fontId="35" fillId="19" borderId="3" xfId="0" applyFont="1" applyFill="1" applyBorder="1" applyAlignment="1">
      <alignment horizontal="center" vertical="center"/>
    </xf>
    <xf numFmtId="0" fontId="33" fillId="19" borderId="49" xfId="0" applyFont="1" applyFill="1" applyBorder="1" applyAlignment="1">
      <alignment horizontal="center" vertical="center" wrapText="1"/>
    </xf>
    <xf numFmtId="0" fontId="29" fillId="19" borderId="7" xfId="0" applyFont="1" applyFill="1" applyBorder="1" applyAlignment="1">
      <alignment horizontal="center" vertical="center" wrapText="1"/>
    </xf>
    <xf numFmtId="20" fontId="0" fillId="19" borderId="2" xfId="0" applyNumberFormat="1" applyFill="1" applyBorder="1" applyAlignment="1">
      <alignment horizontal="center" vertical="center"/>
    </xf>
    <xf numFmtId="0" fontId="32" fillId="19" borderId="53" xfId="0" applyFont="1" applyFill="1" applyBorder="1" applyAlignment="1">
      <alignment horizontal="center" vertical="center"/>
    </xf>
    <xf numFmtId="0" fontId="32" fillId="19" borderId="14" xfId="0" applyFont="1" applyFill="1" applyBorder="1" applyAlignment="1">
      <alignment horizontal="center" vertical="center"/>
    </xf>
    <xf numFmtId="20" fontId="16" fillId="19" borderId="50" xfId="0" applyNumberFormat="1" applyFont="1" applyFill="1" applyBorder="1" applyAlignment="1">
      <alignment horizontal="center" vertical="center"/>
    </xf>
    <xf numFmtId="20" fontId="4" fillId="19" borderId="2" xfId="0" applyNumberFormat="1" applyFont="1" applyFill="1" applyBorder="1" applyAlignment="1">
      <alignment horizontal="center" vertical="center"/>
    </xf>
    <xf numFmtId="20" fontId="4" fillId="19" borderId="3" xfId="0" applyNumberFormat="1" applyFont="1" applyFill="1" applyBorder="1" applyAlignment="1">
      <alignment horizontal="center" vertical="center"/>
    </xf>
    <xf numFmtId="20" fontId="4" fillId="19" borderId="7" xfId="0" applyNumberFormat="1" applyFont="1" applyFill="1" applyBorder="1" applyAlignment="1">
      <alignment horizontal="center" vertical="center"/>
    </xf>
    <xf numFmtId="20" fontId="4" fillId="19" borderId="52" xfId="0" applyNumberFormat="1" applyFont="1" applyFill="1" applyBorder="1" applyAlignment="1">
      <alignment horizontal="center" vertical="center"/>
    </xf>
    <xf numFmtId="20" fontId="13" fillId="20" borderId="3" xfId="0" applyNumberFormat="1" applyFont="1" applyFill="1" applyBorder="1" applyAlignment="1">
      <alignment horizontal="center" vertical="center"/>
    </xf>
    <xf numFmtId="0" fontId="28" fillId="20" borderId="3" xfId="0" applyFont="1" applyFill="1" applyBorder="1" applyAlignment="1">
      <alignment horizontal="center" vertical="center" wrapText="1"/>
    </xf>
    <xf numFmtId="0" fontId="36" fillId="20" borderId="3" xfId="0" applyFont="1" applyFill="1" applyBorder="1" applyAlignment="1">
      <alignment horizontal="center" vertical="center"/>
    </xf>
    <xf numFmtId="0" fontId="35" fillId="20" borderId="3" xfId="0" applyFont="1" applyFill="1" applyBorder="1" applyAlignment="1">
      <alignment horizontal="center" vertical="center"/>
    </xf>
    <xf numFmtId="0" fontId="33" fillId="20" borderId="49" xfId="0" applyFont="1" applyFill="1" applyBorder="1" applyAlignment="1">
      <alignment horizontal="center" vertical="center" wrapText="1"/>
    </xf>
    <xf numFmtId="0" fontId="29" fillId="20" borderId="7" xfId="0" applyFont="1" applyFill="1" applyBorder="1" applyAlignment="1">
      <alignment horizontal="center" vertical="center" wrapText="1"/>
    </xf>
    <xf numFmtId="20" fontId="0" fillId="20" borderId="2" xfId="0" applyNumberFormat="1" applyFill="1" applyBorder="1" applyAlignment="1">
      <alignment horizontal="center" vertical="center"/>
    </xf>
    <xf numFmtId="0" fontId="32" fillId="20" borderId="53" xfId="0" applyFont="1" applyFill="1" applyBorder="1" applyAlignment="1">
      <alignment horizontal="center" vertical="center"/>
    </xf>
    <xf numFmtId="0" fontId="32" fillId="20" borderId="14" xfId="0" applyFont="1" applyFill="1" applyBorder="1" applyAlignment="1">
      <alignment horizontal="center" vertical="center"/>
    </xf>
    <xf numFmtId="49" fontId="0" fillId="20" borderId="52" xfId="0" applyNumberFormat="1" applyFill="1" applyBorder="1" applyAlignment="1">
      <alignment horizontal="center" vertical="center"/>
    </xf>
    <xf numFmtId="20" fontId="16" fillId="20" borderId="50" xfId="0" applyNumberFormat="1" applyFont="1" applyFill="1" applyBorder="1" applyAlignment="1">
      <alignment horizontal="center" vertical="center"/>
    </xf>
    <xf numFmtId="20" fontId="4" fillId="20" borderId="2" xfId="0" applyNumberFormat="1" applyFont="1" applyFill="1" applyBorder="1" applyAlignment="1">
      <alignment horizontal="center" vertical="center"/>
    </xf>
    <xf numFmtId="20" fontId="4" fillId="20" borderId="3" xfId="0" applyNumberFormat="1" applyFont="1" applyFill="1" applyBorder="1" applyAlignment="1">
      <alignment horizontal="center" vertical="center"/>
    </xf>
    <xf numFmtId="20" fontId="4" fillId="20" borderId="7" xfId="0" applyNumberFormat="1" applyFont="1" applyFill="1" applyBorder="1" applyAlignment="1">
      <alignment horizontal="center" vertical="center"/>
    </xf>
    <xf numFmtId="20" fontId="4" fillId="20" borderId="52" xfId="0" applyNumberFormat="1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0" fontId="29" fillId="13" borderId="7" xfId="0" applyFont="1" applyFill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52" xfId="0" applyNumberForma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35" fillId="0" borderId="0" xfId="0" applyFont="1"/>
    <xf numFmtId="0" fontId="29" fillId="0" borderId="0" xfId="0" applyFont="1" applyAlignment="1">
      <alignment wrapText="1"/>
    </xf>
    <xf numFmtId="1" fontId="39" fillId="21" borderId="62" xfId="0" applyNumberFormat="1" applyFont="1" applyFill="1" applyBorder="1" applyAlignment="1">
      <alignment horizontal="center" vertical="center" wrapText="1"/>
    </xf>
    <xf numFmtId="0" fontId="39" fillId="21" borderId="62" xfId="0" applyFont="1" applyFill="1" applyBorder="1" applyAlignment="1">
      <alignment horizontal="center" vertical="center" wrapText="1"/>
    </xf>
    <xf numFmtId="1" fontId="0" fillId="8" borderId="16" xfId="0" applyNumberFormat="1" applyFill="1" applyBorder="1" applyAlignment="1">
      <alignment horizontal="center" vertical="center"/>
    </xf>
    <xf numFmtId="1" fontId="0" fillId="8" borderId="17" xfId="0" applyNumberFormat="1" applyFill="1" applyBorder="1" applyAlignment="1">
      <alignment horizontal="center" vertical="center"/>
    </xf>
    <xf numFmtId="1" fontId="0" fillId="8" borderId="15" xfId="0" applyNumberForma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" fontId="0" fillId="18" borderId="52" xfId="0" applyNumberFormat="1" applyFill="1" applyBorder="1" applyAlignment="1">
      <alignment horizontal="center" vertical="center"/>
    </xf>
    <xf numFmtId="164" fontId="32" fillId="0" borderId="7" xfId="0" applyNumberFormat="1" applyFont="1" applyBorder="1" applyAlignment="1">
      <alignment horizontal="center" vertical="center"/>
    </xf>
    <xf numFmtId="164" fontId="32" fillId="0" borderId="24" xfId="0" applyNumberFormat="1" applyFont="1" applyBorder="1" applyAlignment="1">
      <alignment horizontal="center" vertical="center"/>
    </xf>
    <xf numFmtId="1" fontId="0" fillId="16" borderId="2" xfId="0" applyNumberForma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 wrapText="1"/>
    </xf>
    <xf numFmtId="0" fontId="30" fillId="20" borderId="7" xfId="0" applyFont="1" applyFill="1" applyBorder="1" applyAlignment="1">
      <alignment horizontal="center" vertical="center" wrapText="1"/>
    </xf>
    <xf numFmtId="0" fontId="28" fillId="20" borderId="3" xfId="0" applyFont="1" applyFill="1" applyBorder="1" applyAlignment="1">
      <alignment horizontal="center" vertical="center"/>
    </xf>
    <xf numFmtId="0" fontId="30" fillId="19" borderId="7" xfId="0" applyFont="1" applyFill="1" applyBorder="1" applyAlignment="1">
      <alignment horizontal="center" vertical="center" wrapText="1"/>
    </xf>
    <xf numFmtId="0" fontId="30" fillId="19" borderId="3" xfId="0" applyFont="1" applyFill="1" applyBorder="1" applyAlignment="1">
      <alignment horizontal="center" vertical="center" wrapText="1"/>
    </xf>
    <xf numFmtId="1" fontId="0" fillId="0" borderId="52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32" fillId="13" borderId="24" xfId="0" applyNumberFormat="1" applyFont="1" applyFill="1" applyBorder="1" applyAlignment="1">
      <alignment horizontal="center" vertical="center"/>
    </xf>
    <xf numFmtId="164" fontId="32" fillId="13" borderId="7" xfId="0" applyNumberFormat="1" applyFont="1" applyFill="1" applyBorder="1" applyAlignment="1">
      <alignment horizontal="center" vertical="center"/>
    </xf>
    <xf numFmtId="0" fontId="29" fillId="12" borderId="67" xfId="0" applyFont="1" applyFill="1" applyBorder="1" applyAlignment="1">
      <alignment horizontal="center" wrapText="1"/>
    </xf>
    <xf numFmtId="0" fontId="33" fillId="0" borderId="68" xfId="0" applyFont="1" applyBorder="1" applyAlignment="1">
      <alignment horizontal="center" vertical="center" wrapText="1"/>
    </xf>
    <xf numFmtId="0" fontId="47" fillId="13" borderId="2" xfId="0" applyFont="1" applyFill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2" fillId="0" borderId="2" xfId="0" applyFont="1" applyBorder="1" applyAlignment="1">
      <alignment vertical="center" wrapText="1"/>
    </xf>
    <xf numFmtId="0" fontId="50" fillId="14" borderId="2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7" fillId="5" borderId="26" xfId="0" applyFont="1" applyFill="1" applyBorder="1" applyAlignment="1">
      <alignment horizontal="center" textRotation="90"/>
    </xf>
    <xf numFmtId="0" fontId="17" fillId="5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7" borderId="0" xfId="0" applyFont="1" applyFill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7" fillId="16" borderId="26" xfId="0" applyFont="1" applyFill="1" applyBorder="1" applyAlignment="1">
      <alignment horizontal="center" textRotation="90"/>
    </xf>
    <xf numFmtId="0" fontId="17" fillId="16" borderId="12" xfId="0" applyFont="1" applyFill="1" applyBorder="1" applyAlignment="1">
      <alignment horizontal="center" textRotation="90"/>
    </xf>
    <xf numFmtId="0" fontId="42" fillId="17" borderId="0" xfId="0" applyFont="1" applyFill="1" applyAlignment="1">
      <alignment horizontal="center" vertical="center" wrapText="1"/>
    </xf>
    <xf numFmtId="0" fontId="42" fillId="17" borderId="4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4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5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46" xfId="0" applyFont="1" applyBorder="1" applyAlignment="1">
      <alignment horizontal="center" wrapText="1"/>
    </xf>
    <xf numFmtId="0" fontId="20" fillId="0" borderId="40" xfId="0" applyFont="1" applyBorder="1" applyAlignment="1">
      <alignment horizontal="center"/>
    </xf>
    <xf numFmtId="0" fontId="17" fillId="3" borderId="39" xfId="0" applyFont="1" applyFill="1" applyBorder="1" applyAlignment="1">
      <alignment horizontal="center" textRotation="90"/>
    </xf>
    <xf numFmtId="0" fontId="17" fillId="3" borderId="52" xfId="0" applyFont="1" applyFill="1" applyBorder="1" applyAlignment="1">
      <alignment horizontal="center" textRotation="90"/>
    </xf>
    <xf numFmtId="0" fontId="17" fillId="3" borderId="59" xfId="0" applyFont="1" applyFill="1" applyBorder="1" applyAlignment="1">
      <alignment horizontal="center" textRotation="90"/>
    </xf>
    <xf numFmtId="0" fontId="17" fillId="7" borderId="39" xfId="0" applyFont="1" applyFill="1" applyBorder="1" applyAlignment="1">
      <alignment horizontal="center" textRotation="90"/>
    </xf>
    <xf numFmtId="0" fontId="17" fillId="7" borderId="52" xfId="0" applyFont="1" applyFill="1" applyBorder="1" applyAlignment="1">
      <alignment horizontal="center" textRotation="90"/>
    </xf>
    <xf numFmtId="0" fontId="17" fillId="7" borderId="59" xfId="0" applyFont="1" applyFill="1" applyBorder="1" applyAlignment="1">
      <alignment horizontal="center" textRotation="90"/>
    </xf>
    <xf numFmtId="0" fontId="46" fillId="17" borderId="39" xfId="0" applyFont="1" applyFill="1" applyBorder="1" applyAlignment="1">
      <alignment horizontal="center" textRotation="90"/>
    </xf>
    <xf numFmtId="0" fontId="46" fillId="17" borderId="52" xfId="0" applyFont="1" applyFill="1" applyBorder="1" applyAlignment="1">
      <alignment horizontal="center" textRotation="90"/>
    </xf>
    <xf numFmtId="0" fontId="46" fillId="17" borderId="59" xfId="0" applyFont="1" applyFill="1" applyBorder="1" applyAlignment="1">
      <alignment horizontal="center" textRotation="90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40" fillId="21" borderId="66" xfId="0" applyFont="1" applyFill="1" applyBorder="1" applyAlignment="1">
      <alignment horizontal="center" vertical="center" wrapText="1"/>
    </xf>
    <xf numFmtId="0" fontId="40" fillId="21" borderId="64" xfId="0" applyFont="1" applyFill="1" applyBorder="1" applyAlignment="1">
      <alignment horizontal="center" vertical="center" wrapText="1"/>
    </xf>
    <xf numFmtId="0" fontId="40" fillId="21" borderId="65" xfId="0" applyFont="1" applyFill="1" applyBorder="1" applyAlignment="1">
      <alignment horizontal="center" vertical="center" wrapText="1"/>
    </xf>
    <xf numFmtId="0" fontId="20" fillId="0" borderId="57" xfId="0" applyFont="1" applyBorder="1" applyAlignment="1">
      <alignment horizontal="center" textRotation="90"/>
    </xf>
    <xf numFmtId="0" fontId="20" fillId="0" borderId="51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58" xfId="0" applyFont="1" applyBorder="1" applyAlignment="1">
      <alignment horizontal="center" wrapText="1"/>
    </xf>
    <xf numFmtId="0" fontId="20" fillId="0" borderId="41" xfId="0" applyFont="1" applyBorder="1" applyAlignment="1">
      <alignment horizontal="center" wrapText="1"/>
    </xf>
    <xf numFmtId="0" fontId="26" fillId="3" borderId="58" xfId="0" applyFont="1" applyFill="1" applyBorder="1" applyAlignment="1">
      <alignment horizontal="center" wrapText="1"/>
    </xf>
    <xf numFmtId="0" fontId="26" fillId="3" borderId="41" xfId="0" applyFont="1" applyFill="1" applyBorder="1" applyAlignment="1">
      <alignment horizontal="center" wrapText="1"/>
    </xf>
    <xf numFmtId="0" fontId="26" fillId="7" borderId="58" xfId="0" applyFont="1" applyFill="1" applyBorder="1" applyAlignment="1">
      <alignment horizontal="center" vertical="center"/>
    </xf>
    <xf numFmtId="0" fontId="26" fillId="7" borderId="41" xfId="0" applyFont="1" applyFill="1" applyBorder="1" applyAlignment="1">
      <alignment horizontal="center" vertical="center"/>
    </xf>
    <xf numFmtId="0" fontId="44" fillId="17" borderId="58" xfId="0" applyFont="1" applyFill="1" applyBorder="1" applyAlignment="1">
      <alignment horizontal="center" vertical="center"/>
    </xf>
    <xf numFmtId="0" fontId="44" fillId="17" borderId="4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FD09-1CDB-4261-9283-7A35BF8A52DD}">
  <sheetPr>
    <tabColor rgb="FF7030A0"/>
    <pageSetUpPr fitToPage="1"/>
  </sheetPr>
  <dimension ref="A1:Y81"/>
  <sheetViews>
    <sheetView tabSelected="1" zoomScaleNormal="100" workbookViewId="0">
      <selection activeCell="P5" sqref="P5:P15"/>
    </sheetView>
    <sheetView topLeftCell="H1" workbookViewId="1">
      <selection activeCell="Y1" sqref="Y1:Y1048576"/>
    </sheetView>
  </sheetViews>
  <sheetFormatPr defaultRowHeight="15" x14ac:dyDescent="0.25"/>
  <cols>
    <col min="1" max="1" width="6.140625" bestFit="1" customWidth="1"/>
    <col min="2" max="2" width="15.5703125" customWidth="1"/>
    <col min="3" max="3" width="4.85546875" style="163" customWidth="1"/>
    <col min="4" max="4" width="5.85546875" style="163" bestFit="1" customWidth="1"/>
    <col min="5" max="5" width="19.28515625" style="163" bestFit="1" customWidth="1"/>
    <col min="6" max="6" width="8.42578125" bestFit="1" customWidth="1"/>
    <col min="7" max="7" width="4.28515625" customWidth="1"/>
    <col min="8" max="9" width="8.140625" style="163" customWidth="1"/>
    <col min="10" max="10" width="4.28515625" customWidth="1"/>
    <col min="11" max="12" width="8.140625" style="163" customWidth="1"/>
    <col min="13" max="13" width="4.28515625" customWidth="1"/>
    <col min="14" max="15" width="8.140625" style="163" customWidth="1"/>
    <col min="16" max="18" width="6.42578125" customWidth="1"/>
    <col min="19" max="19" width="5.7109375" style="86" customWidth="1"/>
    <col min="20" max="23" width="3.42578125" customWidth="1"/>
    <col min="24" max="24" width="8.42578125" customWidth="1"/>
    <col min="25" max="25" width="22.28515625" style="163" customWidth="1"/>
  </cols>
  <sheetData>
    <row r="1" spans="1:25" ht="16.5" thickBot="1" x14ac:dyDescent="0.3">
      <c r="A1" s="287" t="s">
        <v>34</v>
      </c>
      <c r="B1" s="287"/>
      <c r="C1" s="287"/>
      <c r="D1" s="287"/>
      <c r="E1" s="287"/>
      <c r="F1" s="288"/>
      <c r="G1" s="291" t="s">
        <v>53</v>
      </c>
      <c r="H1" s="292"/>
      <c r="I1" s="292"/>
      <c r="J1" s="292"/>
      <c r="K1" s="292"/>
      <c r="L1" s="292"/>
      <c r="M1" s="292"/>
      <c r="N1" s="292"/>
      <c r="O1" s="293"/>
      <c r="Y1"/>
    </row>
    <row r="2" spans="1:25" ht="24.75" customHeight="1" thickBot="1" x14ac:dyDescent="0.3">
      <c r="A2" s="289"/>
      <c r="B2" s="289"/>
      <c r="C2" s="289"/>
      <c r="D2" s="289"/>
      <c r="E2" s="289"/>
      <c r="F2" s="290"/>
      <c r="G2" s="294" t="s">
        <v>54</v>
      </c>
      <c r="H2" s="296" t="s">
        <v>55</v>
      </c>
      <c r="I2" s="297"/>
      <c r="J2" s="298" t="s">
        <v>54</v>
      </c>
      <c r="K2" s="300" t="s">
        <v>56</v>
      </c>
      <c r="L2" s="301"/>
      <c r="M2" s="302" t="s">
        <v>54</v>
      </c>
      <c r="N2" s="304" t="s">
        <v>29</v>
      </c>
      <c r="O2" s="305"/>
      <c r="P2" s="306" t="s">
        <v>57</v>
      </c>
      <c r="Q2" s="307"/>
      <c r="R2" s="308"/>
      <c r="S2" s="87"/>
      <c r="T2" s="309" t="s">
        <v>58</v>
      </c>
      <c r="U2" s="311" t="s">
        <v>59</v>
      </c>
      <c r="V2" s="313" t="s">
        <v>60</v>
      </c>
      <c r="W2" s="313" t="s">
        <v>61</v>
      </c>
      <c r="X2" s="315" t="s">
        <v>62</v>
      </c>
      <c r="Y2"/>
    </row>
    <row r="3" spans="1:25" ht="22.5" customHeight="1" x14ac:dyDescent="0.25">
      <c r="A3" s="88" t="s">
        <v>0</v>
      </c>
      <c r="B3" s="89" t="s">
        <v>1</v>
      </c>
      <c r="C3" s="90" t="s">
        <v>3</v>
      </c>
      <c r="D3" s="91" t="s">
        <v>2</v>
      </c>
      <c r="E3" s="92" t="s">
        <v>63</v>
      </c>
      <c r="F3" s="93" t="s">
        <v>10</v>
      </c>
      <c r="G3" s="295"/>
      <c r="H3" s="94" t="s">
        <v>64</v>
      </c>
      <c r="I3" s="95" t="s">
        <v>65</v>
      </c>
      <c r="J3" s="299"/>
      <c r="K3" s="96" t="s">
        <v>64</v>
      </c>
      <c r="L3" s="97" t="s">
        <v>65</v>
      </c>
      <c r="M3" s="303"/>
      <c r="N3" s="200" t="s">
        <v>64</v>
      </c>
      <c r="O3" s="201" t="s">
        <v>65</v>
      </c>
      <c r="P3" s="98" t="s">
        <v>66</v>
      </c>
      <c r="Q3" s="99" t="s">
        <v>56</v>
      </c>
      <c r="R3" s="202" t="s">
        <v>29</v>
      </c>
      <c r="S3" s="100" t="s">
        <v>67</v>
      </c>
      <c r="T3" s="310"/>
      <c r="U3" s="312"/>
      <c r="V3" s="314"/>
      <c r="W3" s="314"/>
      <c r="X3" s="316"/>
      <c r="Y3" s="92" t="s">
        <v>73</v>
      </c>
    </row>
    <row r="4" spans="1:25" ht="5.25" customHeight="1" x14ac:dyDescent="0.25">
      <c r="A4" s="101"/>
      <c r="B4" s="102"/>
      <c r="C4" s="103"/>
      <c r="D4" s="104"/>
      <c r="E4" s="105"/>
      <c r="F4" s="106"/>
      <c r="G4" s="107"/>
      <c r="H4" s="108"/>
      <c r="I4" s="109"/>
      <c r="J4" s="107"/>
      <c r="K4" s="108"/>
      <c r="L4" s="109"/>
      <c r="M4" s="107"/>
      <c r="N4" s="108"/>
      <c r="O4" s="109"/>
      <c r="P4" s="109"/>
      <c r="Q4" s="109"/>
      <c r="R4" s="109"/>
      <c r="S4" s="110"/>
      <c r="T4" s="107"/>
      <c r="U4" s="111"/>
      <c r="V4" s="112"/>
      <c r="W4" s="112"/>
      <c r="X4" s="112"/>
      <c r="Y4" s="279"/>
    </row>
    <row r="5" spans="1:25" ht="29.25" customHeight="1" x14ac:dyDescent="0.25">
      <c r="A5" s="148">
        <v>0.39583333333333331</v>
      </c>
      <c r="B5" s="172" t="s">
        <v>43</v>
      </c>
      <c r="C5" s="149">
        <v>83</v>
      </c>
      <c r="D5" s="150" t="s">
        <v>29</v>
      </c>
      <c r="E5" s="151" t="s">
        <v>70</v>
      </c>
      <c r="F5" s="174" t="s">
        <v>35</v>
      </c>
      <c r="G5" s="267">
        <f t="shared" ref="G5:G38" si="0">IF(ISBLANK(I5),0,(I5-H5+1))</f>
        <v>0</v>
      </c>
      <c r="H5" s="152" t="s">
        <v>68</v>
      </c>
      <c r="I5" s="153"/>
      <c r="J5" s="266">
        <f t="shared" ref="J5:J38" si="1">IF(ISBLANK(L5),0,(L5-K5+1))</f>
        <v>0</v>
      </c>
      <c r="K5" s="277" t="s">
        <v>68</v>
      </c>
      <c r="L5" s="278"/>
      <c r="M5" s="265">
        <f t="shared" ref="M5:M38" si="2">IF(ISBLANK(O5),0,(O5-N5+1))</f>
        <v>3</v>
      </c>
      <c r="N5" s="152">
        <v>2358</v>
      </c>
      <c r="O5" s="153">
        <v>2360</v>
      </c>
      <c r="P5" s="176" t="s">
        <v>68</v>
      </c>
      <c r="Q5" s="177">
        <v>0</v>
      </c>
      <c r="R5" s="262">
        <v>1</v>
      </c>
      <c r="S5" s="154" t="s">
        <v>68</v>
      </c>
      <c r="T5" s="178" t="s">
        <v>68</v>
      </c>
      <c r="U5" s="179" t="s">
        <v>68</v>
      </c>
      <c r="V5" s="180" t="s">
        <v>68</v>
      </c>
      <c r="W5" s="180" t="s">
        <v>68</v>
      </c>
      <c r="X5" s="181" t="s">
        <v>68</v>
      </c>
      <c r="Y5" s="281" t="s">
        <v>97</v>
      </c>
    </row>
    <row r="6" spans="1:25" ht="29.25" customHeight="1" x14ac:dyDescent="0.25">
      <c r="A6" s="113">
        <v>0.41666666666666669</v>
      </c>
      <c r="B6" s="173" t="s">
        <v>30</v>
      </c>
      <c r="C6" s="114">
        <v>100</v>
      </c>
      <c r="D6" s="114" t="s">
        <v>28</v>
      </c>
      <c r="E6" s="126"/>
      <c r="F6" s="175" t="s">
        <v>36</v>
      </c>
      <c r="G6" s="267">
        <f t="shared" si="0"/>
        <v>5</v>
      </c>
      <c r="H6" s="116">
        <v>4207</v>
      </c>
      <c r="I6" s="117">
        <v>4211</v>
      </c>
      <c r="J6" s="266">
        <f t="shared" si="1"/>
        <v>0</v>
      </c>
      <c r="K6" s="264"/>
      <c r="L6" s="263"/>
      <c r="M6" s="265">
        <f t="shared" si="2"/>
        <v>0</v>
      </c>
      <c r="N6" s="264"/>
      <c r="O6" s="263"/>
      <c r="P6" s="176">
        <v>4</v>
      </c>
      <c r="Q6" s="177">
        <v>0</v>
      </c>
      <c r="R6" s="262">
        <v>0</v>
      </c>
      <c r="S6" s="121">
        <f>A6+TIME(2,0,0)</f>
        <v>0.5</v>
      </c>
      <c r="T6" s="182">
        <v>0</v>
      </c>
      <c r="U6" s="183">
        <v>0</v>
      </c>
      <c r="V6" s="184">
        <v>2</v>
      </c>
      <c r="W6" s="184">
        <v>0</v>
      </c>
      <c r="X6" s="185">
        <v>2</v>
      </c>
      <c r="Y6" s="282" t="s">
        <v>93</v>
      </c>
    </row>
    <row r="7" spans="1:25" ht="29.25" customHeight="1" x14ac:dyDescent="0.25">
      <c r="A7" s="148">
        <v>0.41666666666666669</v>
      </c>
      <c r="B7" s="172" t="s">
        <v>51</v>
      </c>
      <c r="C7" s="149">
        <v>22</v>
      </c>
      <c r="D7" s="150" t="s">
        <v>29</v>
      </c>
      <c r="E7" s="151" t="s">
        <v>49</v>
      </c>
      <c r="F7" s="174" t="s">
        <v>41</v>
      </c>
      <c r="G7" s="267">
        <f t="shared" si="0"/>
        <v>0</v>
      </c>
      <c r="H7" s="152" t="s">
        <v>68</v>
      </c>
      <c r="I7" s="153"/>
      <c r="J7" s="266">
        <f t="shared" si="1"/>
        <v>0</v>
      </c>
      <c r="K7" s="277" t="s">
        <v>68</v>
      </c>
      <c r="L7" s="278"/>
      <c r="M7" s="265">
        <f t="shared" si="2"/>
        <v>3</v>
      </c>
      <c r="N7" s="152">
        <v>2358</v>
      </c>
      <c r="O7" s="153">
        <v>2360</v>
      </c>
      <c r="P7" s="176" t="s">
        <v>68</v>
      </c>
      <c r="Q7" s="177">
        <v>0</v>
      </c>
      <c r="R7" s="262">
        <v>1</v>
      </c>
      <c r="S7" s="154" t="s">
        <v>68</v>
      </c>
      <c r="T7" s="178" t="s">
        <v>68</v>
      </c>
      <c r="U7" s="179" t="s">
        <v>68</v>
      </c>
      <c r="V7" s="180" t="s">
        <v>68</v>
      </c>
      <c r="W7" s="180" t="s">
        <v>68</v>
      </c>
      <c r="X7" s="181" t="s">
        <v>68</v>
      </c>
      <c r="Y7" s="281" t="s">
        <v>98</v>
      </c>
    </row>
    <row r="8" spans="1:25" ht="29.25" customHeight="1" x14ac:dyDescent="0.25">
      <c r="A8" s="127">
        <v>0.45833333333333331</v>
      </c>
      <c r="B8" s="173" t="s">
        <v>30</v>
      </c>
      <c r="C8" s="128">
        <v>23</v>
      </c>
      <c r="D8" s="114" t="s">
        <v>28</v>
      </c>
      <c r="E8" s="131"/>
      <c r="F8" s="175" t="s">
        <v>37</v>
      </c>
      <c r="G8" s="267">
        <f t="shared" si="0"/>
        <v>7</v>
      </c>
      <c r="H8" s="116">
        <v>4212</v>
      </c>
      <c r="I8" s="117">
        <v>4218</v>
      </c>
      <c r="J8" s="266">
        <f t="shared" si="1"/>
        <v>0</v>
      </c>
      <c r="K8" s="264"/>
      <c r="L8" s="263"/>
      <c r="M8" s="265">
        <f t="shared" si="2"/>
        <v>0</v>
      </c>
      <c r="N8" s="264"/>
      <c r="O8" s="263"/>
      <c r="P8" s="176">
        <v>6</v>
      </c>
      <c r="Q8" s="177">
        <v>0</v>
      </c>
      <c r="R8" s="262">
        <v>0</v>
      </c>
      <c r="S8" s="121">
        <f>A8+TIME(2,0,0)</f>
        <v>0.54166666666666663</v>
      </c>
      <c r="T8" s="182">
        <v>0</v>
      </c>
      <c r="U8" s="183">
        <v>1</v>
      </c>
      <c r="V8" s="184">
        <v>4</v>
      </c>
      <c r="W8" s="184">
        <v>0</v>
      </c>
      <c r="X8" s="185">
        <v>1</v>
      </c>
      <c r="Y8" s="282" t="s">
        <v>94</v>
      </c>
    </row>
    <row r="9" spans="1:25" ht="29.25" customHeight="1" x14ac:dyDescent="0.25">
      <c r="A9" s="113">
        <v>0.5</v>
      </c>
      <c r="B9" s="173" t="s">
        <v>30</v>
      </c>
      <c r="C9" s="114">
        <v>35</v>
      </c>
      <c r="D9" s="114" t="s">
        <v>28</v>
      </c>
      <c r="E9" s="134"/>
      <c r="F9" s="175" t="s">
        <v>38</v>
      </c>
      <c r="G9" s="267">
        <f t="shared" si="0"/>
        <v>8</v>
      </c>
      <c r="H9" s="116">
        <v>4219</v>
      </c>
      <c r="I9" s="117">
        <v>4226</v>
      </c>
      <c r="J9" s="266">
        <f t="shared" si="1"/>
        <v>0</v>
      </c>
      <c r="K9" s="264"/>
      <c r="L9" s="263"/>
      <c r="M9" s="265">
        <f t="shared" si="2"/>
        <v>0</v>
      </c>
      <c r="N9" s="264"/>
      <c r="O9" s="263"/>
      <c r="P9" s="176">
        <f>6+2</f>
        <v>8</v>
      </c>
      <c r="Q9" s="177">
        <v>0</v>
      </c>
      <c r="R9" s="262">
        <v>0</v>
      </c>
      <c r="S9" s="121">
        <f>A9+TIME(2,0,0)</f>
        <v>0.58333333333333337</v>
      </c>
      <c r="T9" s="182">
        <v>0</v>
      </c>
      <c r="U9" s="183">
        <v>0</v>
      </c>
      <c r="V9" s="184">
        <v>2</v>
      </c>
      <c r="W9" s="184">
        <v>1</v>
      </c>
      <c r="X9" s="185">
        <v>5</v>
      </c>
      <c r="Y9" s="283"/>
    </row>
    <row r="10" spans="1:25" ht="29.25" customHeight="1" x14ac:dyDescent="0.25">
      <c r="A10" s="113">
        <v>4.1666666666666664E-2</v>
      </c>
      <c r="B10" s="173" t="s">
        <v>30</v>
      </c>
      <c r="C10" s="114">
        <v>35</v>
      </c>
      <c r="D10" s="114" t="s">
        <v>28</v>
      </c>
      <c r="E10" s="134"/>
      <c r="F10" s="175" t="s">
        <v>36</v>
      </c>
      <c r="G10" s="267">
        <f t="shared" si="0"/>
        <v>8</v>
      </c>
      <c r="H10" s="116">
        <v>4227</v>
      </c>
      <c r="I10" s="117">
        <v>4234</v>
      </c>
      <c r="J10" s="266">
        <f t="shared" si="1"/>
        <v>0</v>
      </c>
      <c r="K10" s="264"/>
      <c r="L10" s="263"/>
      <c r="M10" s="265">
        <f t="shared" si="2"/>
        <v>0</v>
      </c>
      <c r="N10" s="264"/>
      <c r="O10" s="263"/>
      <c r="P10" s="176">
        <v>8</v>
      </c>
      <c r="Q10" s="177">
        <v>0</v>
      </c>
      <c r="R10" s="262">
        <v>0</v>
      </c>
      <c r="S10" s="121">
        <f>A10+TIME(2,0,0)</f>
        <v>0.125</v>
      </c>
      <c r="T10" s="182">
        <v>0</v>
      </c>
      <c r="U10" s="183">
        <v>1</v>
      </c>
      <c r="V10" s="184">
        <v>2</v>
      </c>
      <c r="W10" s="184">
        <v>0</v>
      </c>
      <c r="X10" s="185">
        <v>4</v>
      </c>
      <c r="Y10" s="284" t="s">
        <v>95</v>
      </c>
    </row>
    <row r="11" spans="1:25" ht="29.25" customHeight="1" x14ac:dyDescent="0.25">
      <c r="A11" s="148">
        <v>7.2916666666666671E-2</v>
      </c>
      <c r="B11" s="172" t="s">
        <v>69</v>
      </c>
      <c r="C11" s="149">
        <v>20</v>
      </c>
      <c r="D11" s="150" t="s">
        <v>29</v>
      </c>
      <c r="E11" s="151" t="s">
        <v>49</v>
      </c>
      <c r="F11" s="174" t="s">
        <v>42</v>
      </c>
      <c r="G11" s="267">
        <f t="shared" si="0"/>
        <v>0</v>
      </c>
      <c r="H11" s="152" t="s">
        <v>68</v>
      </c>
      <c r="I11" s="153"/>
      <c r="J11" s="266">
        <f t="shared" si="1"/>
        <v>0</v>
      </c>
      <c r="K11" s="277" t="s">
        <v>68</v>
      </c>
      <c r="L11" s="278"/>
      <c r="M11" s="265">
        <f t="shared" si="2"/>
        <v>4</v>
      </c>
      <c r="N11" s="152">
        <v>2366</v>
      </c>
      <c r="O11" s="153">
        <v>2369</v>
      </c>
      <c r="P11" s="176" t="s">
        <v>68</v>
      </c>
      <c r="Q11" s="177">
        <v>0</v>
      </c>
      <c r="R11" s="262">
        <v>1</v>
      </c>
      <c r="S11" s="154" t="s">
        <v>68</v>
      </c>
      <c r="T11" s="178" t="s">
        <v>68</v>
      </c>
      <c r="U11" s="179" t="s">
        <v>68</v>
      </c>
      <c r="V11" s="180" t="s">
        <v>68</v>
      </c>
      <c r="W11" s="180" t="s">
        <v>68</v>
      </c>
      <c r="X11" s="181" t="s">
        <v>68</v>
      </c>
      <c r="Y11" s="281" t="s">
        <v>99</v>
      </c>
    </row>
    <row r="12" spans="1:25" ht="29.25" customHeight="1" x14ac:dyDescent="0.25">
      <c r="A12" s="113">
        <v>8.3333333333333329E-2</v>
      </c>
      <c r="B12" s="173" t="s">
        <v>30</v>
      </c>
      <c r="C12" s="139">
        <v>35</v>
      </c>
      <c r="D12" s="114" t="s">
        <v>28</v>
      </c>
      <c r="E12" s="134"/>
      <c r="F12" s="175" t="s">
        <v>37</v>
      </c>
      <c r="G12" s="267">
        <f t="shared" si="0"/>
        <v>16</v>
      </c>
      <c r="H12" s="141">
        <v>4235</v>
      </c>
      <c r="I12" s="142">
        <v>4250</v>
      </c>
      <c r="J12" s="266">
        <f t="shared" si="1"/>
        <v>0</v>
      </c>
      <c r="K12" s="264"/>
      <c r="L12" s="263"/>
      <c r="M12" s="265">
        <f t="shared" si="2"/>
        <v>0</v>
      </c>
      <c r="N12" s="264"/>
      <c r="O12" s="263"/>
      <c r="P12" s="176">
        <v>14</v>
      </c>
      <c r="Q12" s="177">
        <v>0</v>
      </c>
      <c r="R12" s="262">
        <v>0</v>
      </c>
      <c r="S12" s="121">
        <f>A12+TIME(2,0,0)</f>
        <v>0.16666666666666666</v>
      </c>
      <c r="T12" s="186">
        <v>0</v>
      </c>
      <c r="U12" s="187">
        <v>0</v>
      </c>
      <c r="V12" s="188">
        <v>4</v>
      </c>
      <c r="W12" s="188">
        <v>4</v>
      </c>
      <c r="X12" s="189">
        <v>6</v>
      </c>
      <c r="Y12" s="285" t="s">
        <v>96</v>
      </c>
    </row>
    <row r="13" spans="1:25" ht="29.25" customHeight="1" x14ac:dyDescent="0.25">
      <c r="A13" s="113">
        <v>0.125</v>
      </c>
      <c r="B13" s="173" t="s">
        <v>30</v>
      </c>
      <c r="C13" s="139">
        <v>35</v>
      </c>
      <c r="D13" s="114" t="s">
        <v>28</v>
      </c>
      <c r="E13" s="134"/>
      <c r="F13" s="175" t="s">
        <v>38</v>
      </c>
      <c r="G13" s="267">
        <f t="shared" si="0"/>
        <v>3</v>
      </c>
      <c r="H13" s="141">
        <v>4251</v>
      </c>
      <c r="I13" s="142">
        <v>4253</v>
      </c>
      <c r="J13" s="266">
        <f t="shared" si="1"/>
        <v>0</v>
      </c>
      <c r="K13" s="264"/>
      <c r="L13" s="263"/>
      <c r="M13" s="265">
        <f t="shared" si="2"/>
        <v>0</v>
      </c>
      <c r="N13" s="264"/>
      <c r="O13" s="263"/>
      <c r="P13" s="176">
        <v>3</v>
      </c>
      <c r="Q13" s="177">
        <v>0</v>
      </c>
      <c r="R13" s="262">
        <v>0</v>
      </c>
      <c r="S13" s="121">
        <f>A13+TIME(2,0,0)</f>
        <v>0.20833333333333331</v>
      </c>
      <c r="T13" s="186">
        <v>0</v>
      </c>
      <c r="U13" s="187">
        <v>0</v>
      </c>
      <c r="V13" s="188">
        <v>1</v>
      </c>
      <c r="W13" s="188">
        <v>0</v>
      </c>
      <c r="X13" s="189">
        <v>2</v>
      </c>
      <c r="Y13" s="283"/>
    </row>
    <row r="14" spans="1:25" ht="29.25" customHeight="1" x14ac:dyDescent="0.25">
      <c r="A14" s="148" t="s">
        <v>40</v>
      </c>
      <c r="B14" s="172" t="s">
        <v>50</v>
      </c>
      <c r="C14" s="149">
        <v>17</v>
      </c>
      <c r="D14" s="150" t="s">
        <v>29</v>
      </c>
      <c r="E14" s="151" t="s">
        <v>49</v>
      </c>
      <c r="F14" s="174" t="s">
        <v>39</v>
      </c>
      <c r="G14" s="267">
        <f t="shared" si="0"/>
        <v>0</v>
      </c>
      <c r="H14" s="152" t="s">
        <v>68</v>
      </c>
      <c r="I14" s="153"/>
      <c r="J14" s="266">
        <f t="shared" si="1"/>
        <v>0</v>
      </c>
      <c r="K14" s="277" t="s">
        <v>68</v>
      </c>
      <c r="L14" s="278"/>
      <c r="M14" s="265">
        <f t="shared" si="2"/>
        <v>0</v>
      </c>
      <c r="N14" s="194" t="s">
        <v>71</v>
      </c>
      <c r="O14" s="153"/>
      <c r="P14" s="176" t="s">
        <v>68</v>
      </c>
      <c r="Q14" s="177">
        <v>0</v>
      </c>
      <c r="R14" s="262">
        <v>1</v>
      </c>
      <c r="S14" s="154" t="s">
        <v>68</v>
      </c>
      <c r="T14" s="178" t="s">
        <v>68</v>
      </c>
      <c r="U14" s="179" t="s">
        <v>68</v>
      </c>
      <c r="V14" s="180" t="s">
        <v>68</v>
      </c>
      <c r="W14" s="180" t="s">
        <v>68</v>
      </c>
      <c r="X14" s="181" t="s">
        <v>68</v>
      </c>
      <c r="Y14" s="281" t="s">
        <v>100</v>
      </c>
    </row>
    <row r="15" spans="1:25" ht="29.25" customHeight="1" x14ac:dyDescent="0.25">
      <c r="A15" s="113">
        <v>0.16666666666666666</v>
      </c>
      <c r="B15" s="173" t="s">
        <v>30</v>
      </c>
      <c r="C15" s="139">
        <v>35</v>
      </c>
      <c r="D15" s="114" t="s">
        <v>28</v>
      </c>
      <c r="E15" s="134"/>
      <c r="F15" s="175" t="s">
        <v>42</v>
      </c>
      <c r="G15" s="267">
        <f t="shared" si="0"/>
        <v>6</v>
      </c>
      <c r="H15" s="141">
        <v>4254</v>
      </c>
      <c r="I15" s="142">
        <v>4259</v>
      </c>
      <c r="J15" s="266">
        <f t="shared" si="1"/>
        <v>0</v>
      </c>
      <c r="K15" s="264" t="s">
        <v>68</v>
      </c>
      <c r="L15" s="263"/>
      <c r="M15" s="265">
        <f t="shared" si="2"/>
        <v>0</v>
      </c>
      <c r="N15" s="264"/>
      <c r="O15" s="263"/>
      <c r="P15" s="176">
        <v>5</v>
      </c>
      <c r="Q15" s="177">
        <v>0</v>
      </c>
      <c r="R15" s="262">
        <v>0</v>
      </c>
      <c r="S15" s="121">
        <f t="shared" ref="S15:S38" si="3">A15+TIME(2,0,0)</f>
        <v>0.25</v>
      </c>
      <c r="T15" s="186">
        <v>0</v>
      </c>
      <c r="U15" s="187">
        <v>0</v>
      </c>
      <c r="V15" s="188">
        <v>4</v>
      </c>
      <c r="W15" s="188">
        <v>0</v>
      </c>
      <c r="X15" s="189">
        <v>1</v>
      </c>
      <c r="Y15" s="286" t="s">
        <v>101</v>
      </c>
    </row>
    <row r="16" spans="1:25" ht="20.100000000000001" hidden="1" customHeight="1" x14ac:dyDescent="0.25">
      <c r="A16" s="113"/>
      <c r="B16" s="261"/>
      <c r="C16" s="114"/>
      <c r="D16" s="114"/>
      <c r="E16" s="134"/>
      <c r="F16" s="175"/>
      <c r="G16" s="267">
        <f t="shared" si="0"/>
        <v>0</v>
      </c>
      <c r="H16" s="264"/>
      <c r="I16" s="263"/>
      <c r="J16" s="266">
        <f t="shared" si="1"/>
        <v>0</v>
      </c>
      <c r="K16" s="264"/>
      <c r="L16" s="263"/>
      <c r="M16" s="265">
        <f t="shared" si="2"/>
        <v>0</v>
      </c>
      <c r="N16" s="264"/>
      <c r="O16" s="263"/>
      <c r="P16" s="176"/>
      <c r="Q16" s="177"/>
      <c r="R16" s="262"/>
      <c r="S16" s="121">
        <f t="shared" si="3"/>
        <v>8.3333333333333329E-2</v>
      </c>
      <c r="T16" s="276"/>
      <c r="U16" s="275"/>
      <c r="V16" s="274"/>
      <c r="W16" s="274"/>
      <c r="X16" s="273"/>
      <c r="Y16" s="280"/>
    </row>
    <row r="17" spans="1:25" ht="20.100000000000001" hidden="1" customHeight="1" x14ac:dyDescent="0.25">
      <c r="A17" s="113"/>
      <c r="B17" s="261"/>
      <c r="C17" s="114"/>
      <c r="D17" s="114"/>
      <c r="E17" s="134"/>
      <c r="F17" s="175"/>
      <c r="G17" s="267">
        <f t="shared" si="0"/>
        <v>0</v>
      </c>
      <c r="H17" s="264"/>
      <c r="I17" s="263"/>
      <c r="J17" s="266">
        <f t="shared" si="1"/>
        <v>0</v>
      </c>
      <c r="K17" s="264"/>
      <c r="L17" s="263"/>
      <c r="M17" s="265">
        <f t="shared" si="2"/>
        <v>0</v>
      </c>
      <c r="N17" s="264"/>
      <c r="O17" s="263"/>
      <c r="P17" s="176"/>
      <c r="Q17" s="177"/>
      <c r="R17" s="262"/>
      <c r="S17" s="121">
        <f t="shared" si="3"/>
        <v>8.3333333333333329E-2</v>
      </c>
      <c r="T17" s="276"/>
      <c r="U17" s="275"/>
      <c r="V17" s="274"/>
      <c r="W17" s="274"/>
      <c r="X17" s="273"/>
      <c r="Y17" s="134"/>
    </row>
    <row r="18" spans="1:25" ht="20.100000000000001" hidden="1" customHeight="1" x14ac:dyDescent="0.25">
      <c r="A18" s="113"/>
      <c r="B18" s="261"/>
      <c r="C18" s="114"/>
      <c r="D18" s="114"/>
      <c r="E18" s="134"/>
      <c r="F18" s="175"/>
      <c r="G18" s="267">
        <f t="shared" si="0"/>
        <v>0</v>
      </c>
      <c r="H18" s="264"/>
      <c r="I18" s="263"/>
      <c r="J18" s="266">
        <f t="shared" si="1"/>
        <v>0</v>
      </c>
      <c r="K18" s="264"/>
      <c r="L18" s="263"/>
      <c r="M18" s="265">
        <f t="shared" si="2"/>
        <v>0</v>
      </c>
      <c r="N18" s="264"/>
      <c r="O18" s="263"/>
      <c r="P18" s="176"/>
      <c r="Q18" s="177"/>
      <c r="R18" s="262"/>
      <c r="S18" s="121">
        <f t="shared" si="3"/>
        <v>8.3333333333333329E-2</v>
      </c>
      <c r="T18" s="276"/>
      <c r="U18" s="275"/>
      <c r="V18" s="274"/>
      <c r="W18" s="274"/>
      <c r="X18" s="273"/>
      <c r="Y18" s="134"/>
    </row>
    <row r="19" spans="1:25" ht="20.100000000000001" hidden="1" customHeight="1" x14ac:dyDescent="0.25">
      <c r="A19" s="113"/>
      <c r="B19" s="261"/>
      <c r="C19" s="114"/>
      <c r="D19" s="114"/>
      <c r="E19" s="134"/>
      <c r="F19" s="175"/>
      <c r="G19" s="267">
        <f t="shared" si="0"/>
        <v>0</v>
      </c>
      <c r="H19" s="264"/>
      <c r="I19" s="263"/>
      <c r="J19" s="266">
        <f t="shared" si="1"/>
        <v>0</v>
      </c>
      <c r="K19" s="264"/>
      <c r="L19" s="263"/>
      <c r="M19" s="265">
        <f t="shared" si="2"/>
        <v>0</v>
      </c>
      <c r="N19" s="264"/>
      <c r="O19" s="263"/>
      <c r="P19" s="176"/>
      <c r="Q19" s="177"/>
      <c r="R19" s="262"/>
      <c r="S19" s="121">
        <f t="shared" si="3"/>
        <v>8.3333333333333329E-2</v>
      </c>
      <c r="T19" s="276"/>
      <c r="U19" s="275"/>
      <c r="V19" s="274"/>
      <c r="W19" s="274"/>
      <c r="X19" s="273"/>
      <c r="Y19" s="134"/>
    </row>
    <row r="20" spans="1:25" ht="20.100000000000001" hidden="1" customHeight="1" x14ac:dyDescent="0.25">
      <c r="A20" s="113"/>
      <c r="B20" s="261"/>
      <c r="C20" s="114"/>
      <c r="D20" s="114"/>
      <c r="E20" s="134"/>
      <c r="F20" s="175"/>
      <c r="G20" s="267">
        <f t="shared" si="0"/>
        <v>0</v>
      </c>
      <c r="H20" s="264"/>
      <c r="I20" s="263"/>
      <c r="J20" s="266">
        <f t="shared" si="1"/>
        <v>0</v>
      </c>
      <c r="K20" s="264"/>
      <c r="L20" s="263"/>
      <c r="M20" s="265">
        <f t="shared" si="2"/>
        <v>0</v>
      </c>
      <c r="N20" s="264"/>
      <c r="O20" s="263"/>
      <c r="P20" s="176"/>
      <c r="Q20" s="177"/>
      <c r="R20" s="262"/>
      <c r="S20" s="121">
        <f t="shared" si="3"/>
        <v>8.3333333333333329E-2</v>
      </c>
      <c r="T20" s="276"/>
      <c r="U20" s="275"/>
      <c r="V20" s="274"/>
      <c r="W20" s="274"/>
      <c r="X20" s="273"/>
      <c r="Y20" s="134"/>
    </row>
    <row r="21" spans="1:25" ht="20.100000000000001" hidden="1" customHeight="1" x14ac:dyDescent="0.25">
      <c r="A21" s="113"/>
      <c r="B21" s="261"/>
      <c r="C21" s="114"/>
      <c r="D21" s="114"/>
      <c r="E21" s="134"/>
      <c r="F21" s="175"/>
      <c r="G21" s="267">
        <f t="shared" si="0"/>
        <v>0</v>
      </c>
      <c r="H21" s="264"/>
      <c r="I21" s="263"/>
      <c r="J21" s="266">
        <f t="shared" si="1"/>
        <v>0</v>
      </c>
      <c r="K21" s="264"/>
      <c r="L21" s="263"/>
      <c r="M21" s="265">
        <f t="shared" si="2"/>
        <v>0</v>
      </c>
      <c r="N21" s="264"/>
      <c r="O21" s="263"/>
      <c r="P21" s="176"/>
      <c r="Q21" s="177"/>
      <c r="R21" s="262"/>
      <c r="S21" s="121">
        <f t="shared" si="3"/>
        <v>8.3333333333333329E-2</v>
      </c>
      <c r="T21" s="276"/>
      <c r="U21" s="275"/>
      <c r="V21" s="274"/>
      <c r="W21" s="274"/>
      <c r="X21" s="273"/>
      <c r="Y21" s="134"/>
    </row>
    <row r="22" spans="1:25" ht="20.100000000000001" hidden="1" customHeight="1" x14ac:dyDescent="0.25">
      <c r="A22" s="113"/>
      <c r="B22" s="261"/>
      <c r="C22" s="114"/>
      <c r="D22" s="114"/>
      <c r="E22" s="134"/>
      <c r="F22" s="175"/>
      <c r="G22" s="267">
        <f t="shared" si="0"/>
        <v>0</v>
      </c>
      <c r="H22" s="264"/>
      <c r="I22" s="263"/>
      <c r="J22" s="266">
        <f t="shared" si="1"/>
        <v>0</v>
      </c>
      <c r="K22" s="264"/>
      <c r="L22" s="263"/>
      <c r="M22" s="265">
        <f t="shared" si="2"/>
        <v>0</v>
      </c>
      <c r="N22" s="264"/>
      <c r="O22" s="263"/>
      <c r="P22" s="176"/>
      <c r="Q22" s="177"/>
      <c r="R22" s="262"/>
      <c r="S22" s="121">
        <f t="shared" si="3"/>
        <v>8.3333333333333329E-2</v>
      </c>
      <c r="T22" s="276"/>
      <c r="U22" s="275"/>
      <c r="V22" s="274"/>
      <c r="W22" s="274"/>
      <c r="X22" s="273"/>
      <c r="Y22" s="134"/>
    </row>
    <row r="23" spans="1:25" ht="20.100000000000001" hidden="1" customHeight="1" x14ac:dyDescent="0.25">
      <c r="A23" s="113"/>
      <c r="B23" s="261"/>
      <c r="C23" s="114"/>
      <c r="D23" s="114"/>
      <c r="E23" s="134"/>
      <c r="F23" s="175"/>
      <c r="G23" s="267">
        <f t="shared" si="0"/>
        <v>0</v>
      </c>
      <c r="H23" s="264"/>
      <c r="I23" s="263"/>
      <c r="J23" s="266">
        <f t="shared" si="1"/>
        <v>0</v>
      </c>
      <c r="K23" s="264"/>
      <c r="L23" s="263"/>
      <c r="M23" s="265">
        <f t="shared" si="2"/>
        <v>0</v>
      </c>
      <c r="N23" s="264"/>
      <c r="O23" s="263"/>
      <c r="P23" s="176"/>
      <c r="Q23" s="177"/>
      <c r="R23" s="262"/>
      <c r="S23" s="121">
        <f t="shared" si="3"/>
        <v>8.3333333333333329E-2</v>
      </c>
      <c r="T23" s="276"/>
      <c r="U23" s="275"/>
      <c r="V23" s="274"/>
      <c r="W23" s="274"/>
      <c r="X23" s="273"/>
      <c r="Y23" s="134"/>
    </row>
    <row r="24" spans="1:25" ht="20.100000000000001" hidden="1" customHeight="1" x14ac:dyDescent="0.25">
      <c r="A24" s="113"/>
      <c r="B24" s="261"/>
      <c r="C24" s="114"/>
      <c r="D24" s="114"/>
      <c r="E24" s="134"/>
      <c r="F24" s="175"/>
      <c r="G24" s="267">
        <f t="shared" si="0"/>
        <v>0</v>
      </c>
      <c r="H24" s="264"/>
      <c r="I24" s="263"/>
      <c r="J24" s="266">
        <f t="shared" si="1"/>
        <v>0</v>
      </c>
      <c r="K24" s="264"/>
      <c r="L24" s="263"/>
      <c r="M24" s="265">
        <f t="shared" si="2"/>
        <v>0</v>
      </c>
      <c r="N24" s="264"/>
      <c r="O24" s="263"/>
      <c r="P24" s="176"/>
      <c r="Q24" s="177"/>
      <c r="R24" s="262"/>
      <c r="S24" s="121">
        <f t="shared" si="3"/>
        <v>8.3333333333333329E-2</v>
      </c>
      <c r="T24" s="276"/>
      <c r="U24" s="275"/>
      <c r="V24" s="274"/>
      <c r="W24" s="274"/>
      <c r="X24" s="273"/>
      <c r="Y24" s="134"/>
    </row>
    <row r="25" spans="1:25" ht="20.100000000000001" hidden="1" customHeight="1" x14ac:dyDescent="0.25">
      <c r="A25" s="113"/>
      <c r="B25" s="261"/>
      <c r="C25" s="114"/>
      <c r="D25" s="114"/>
      <c r="E25" s="134"/>
      <c r="F25" s="175"/>
      <c r="G25" s="267">
        <f t="shared" si="0"/>
        <v>0</v>
      </c>
      <c r="H25" s="264"/>
      <c r="I25" s="263"/>
      <c r="J25" s="266">
        <f t="shared" si="1"/>
        <v>0</v>
      </c>
      <c r="K25" s="264"/>
      <c r="L25" s="263"/>
      <c r="M25" s="265">
        <f t="shared" si="2"/>
        <v>0</v>
      </c>
      <c r="N25" s="264"/>
      <c r="O25" s="263"/>
      <c r="P25" s="176"/>
      <c r="Q25" s="177"/>
      <c r="R25" s="262"/>
      <c r="S25" s="121">
        <f t="shared" si="3"/>
        <v>8.3333333333333329E-2</v>
      </c>
      <c r="T25" s="276"/>
      <c r="U25" s="275"/>
      <c r="V25" s="274"/>
      <c r="W25" s="274"/>
      <c r="X25" s="273"/>
      <c r="Y25" s="134"/>
    </row>
    <row r="26" spans="1:25" ht="20.100000000000001" hidden="1" customHeight="1" x14ac:dyDescent="0.25">
      <c r="A26" s="113"/>
      <c r="B26" s="261"/>
      <c r="C26" s="114"/>
      <c r="D26" s="114"/>
      <c r="E26" s="134"/>
      <c r="F26" s="175"/>
      <c r="G26" s="267">
        <f t="shared" si="0"/>
        <v>0</v>
      </c>
      <c r="H26" s="264"/>
      <c r="I26" s="263"/>
      <c r="J26" s="266">
        <f t="shared" si="1"/>
        <v>0</v>
      </c>
      <c r="K26" s="264"/>
      <c r="L26" s="263"/>
      <c r="M26" s="265">
        <f t="shared" si="2"/>
        <v>0</v>
      </c>
      <c r="N26" s="264"/>
      <c r="O26" s="263"/>
      <c r="P26" s="176"/>
      <c r="Q26" s="177"/>
      <c r="R26" s="262"/>
      <c r="S26" s="121">
        <f t="shared" si="3"/>
        <v>8.3333333333333329E-2</v>
      </c>
      <c r="T26" s="276"/>
      <c r="U26" s="275"/>
      <c r="V26" s="274"/>
      <c r="W26" s="274"/>
      <c r="X26" s="273"/>
      <c r="Y26" s="134"/>
    </row>
    <row r="27" spans="1:25" ht="20.100000000000001" hidden="1" customHeight="1" x14ac:dyDescent="0.25">
      <c r="A27" s="113"/>
      <c r="B27" s="261"/>
      <c r="C27" s="114"/>
      <c r="D27" s="114"/>
      <c r="E27" s="134"/>
      <c r="F27" s="175"/>
      <c r="G27" s="267">
        <f t="shared" si="0"/>
        <v>0</v>
      </c>
      <c r="H27" s="264"/>
      <c r="I27" s="263"/>
      <c r="J27" s="266">
        <f t="shared" si="1"/>
        <v>0</v>
      </c>
      <c r="K27" s="264"/>
      <c r="L27" s="263"/>
      <c r="M27" s="265">
        <f t="shared" si="2"/>
        <v>0</v>
      </c>
      <c r="N27" s="264"/>
      <c r="O27" s="263"/>
      <c r="P27" s="176"/>
      <c r="Q27" s="177"/>
      <c r="R27" s="262"/>
      <c r="S27" s="121">
        <f t="shared" si="3"/>
        <v>8.3333333333333329E-2</v>
      </c>
      <c r="T27" s="276"/>
      <c r="U27" s="275"/>
      <c r="V27" s="274"/>
      <c r="W27" s="274"/>
      <c r="X27" s="273"/>
      <c r="Y27" s="134"/>
    </row>
    <row r="28" spans="1:25" ht="20.100000000000001" hidden="1" customHeight="1" x14ac:dyDescent="0.25">
      <c r="A28" s="113"/>
      <c r="B28" s="261"/>
      <c r="C28" s="114"/>
      <c r="D28" s="114"/>
      <c r="E28" s="134"/>
      <c r="F28" s="175"/>
      <c r="G28" s="267">
        <f t="shared" si="0"/>
        <v>0</v>
      </c>
      <c r="H28" s="264"/>
      <c r="I28" s="263"/>
      <c r="J28" s="266">
        <f t="shared" si="1"/>
        <v>0</v>
      </c>
      <c r="K28" s="264"/>
      <c r="L28" s="263"/>
      <c r="M28" s="265">
        <f t="shared" si="2"/>
        <v>0</v>
      </c>
      <c r="N28" s="264"/>
      <c r="O28" s="263"/>
      <c r="P28" s="176"/>
      <c r="Q28" s="177"/>
      <c r="R28" s="262"/>
      <c r="S28" s="121">
        <f t="shared" si="3"/>
        <v>8.3333333333333329E-2</v>
      </c>
      <c r="T28" s="276"/>
      <c r="U28" s="275"/>
      <c r="V28" s="274"/>
      <c r="W28" s="274"/>
      <c r="X28" s="273"/>
      <c r="Y28" s="134"/>
    </row>
    <row r="29" spans="1:25" ht="20.100000000000001" hidden="1" customHeight="1" x14ac:dyDescent="0.25">
      <c r="A29" s="113"/>
      <c r="B29" s="261"/>
      <c r="C29" s="114"/>
      <c r="D29" s="114"/>
      <c r="E29" s="134"/>
      <c r="F29" s="175"/>
      <c r="G29" s="267">
        <f t="shared" si="0"/>
        <v>0</v>
      </c>
      <c r="H29" s="264"/>
      <c r="I29" s="263"/>
      <c r="J29" s="266">
        <f t="shared" si="1"/>
        <v>0</v>
      </c>
      <c r="K29" s="264"/>
      <c r="L29" s="263"/>
      <c r="M29" s="265">
        <f t="shared" si="2"/>
        <v>0</v>
      </c>
      <c r="N29" s="264"/>
      <c r="O29" s="263"/>
      <c r="P29" s="176"/>
      <c r="Q29" s="177"/>
      <c r="R29" s="262"/>
      <c r="S29" s="121">
        <f t="shared" si="3"/>
        <v>8.3333333333333329E-2</v>
      </c>
      <c r="T29" s="276"/>
      <c r="U29" s="275"/>
      <c r="V29" s="274"/>
      <c r="W29" s="274"/>
      <c r="X29" s="273"/>
      <c r="Y29" s="134"/>
    </row>
    <row r="30" spans="1:25" ht="20.100000000000001" hidden="1" customHeight="1" x14ac:dyDescent="0.25">
      <c r="A30" s="113"/>
      <c r="B30" s="261"/>
      <c r="C30" s="114"/>
      <c r="D30" s="114"/>
      <c r="E30" s="134"/>
      <c r="F30" s="175"/>
      <c r="G30" s="267">
        <f t="shared" si="0"/>
        <v>0</v>
      </c>
      <c r="H30" s="264"/>
      <c r="I30" s="263"/>
      <c r="J30" s="266">
        <f t="shared" si="1"/>
        <v>0</v>
      </c>
      <c r="K30" s="264"/>
      <c r="L30" s="263"/>
      <c r="M30" s="265">
        <f t="shared" si="2"/>
        <v>0</v>
      </c>
      <c r="N30" s="264"/>
      <c r="O30" s="263"/>
      <c r="P30" s="176"/>
      <c r="Q30" s="177"/>
      <c r="R30" s="262"/>
      <c r="S30" s="121">
        <f t="shared" si="3"/>
        <v>8.3333333333333329E-2</v>
      </c>
      <c r="T30" s="276"/>
      <c r="U30" s="275"/>
      <c r="V30" s="274"/>
      <c r="W30" s="274"/>
      <c r="X30" s="273"/>
      <c r="Y30" s="134"/>
    </row>
    <row r="31" spans="1:25" ht="20.100000000000001" hidden="1" customHeight="1" x14ac:dyDescent="0.25">
      <c r="A31" s="113"/>
      <c r="B31" s="261"/>
      <c r="C31" s="114"/>
      <c r="D31" s="114"/>
      <c r="E31" s="134"/>
      <c r="F31" s="175"/>
      <c r="G31" s="267">
        <f t="shared" si="0"/>
        <v>0</v>
      </c>
      <c r="H31" s="264"/>
      <c r="I31" s="263"/>
      <c r="J31" s="266">
        <f t="shared" si="1"/>
        <v>0</v>
      </c>
      <c r="K31" s="264"/>
      <c r="L31" s="263"/>
      <c r="M31" s="265">
        <f t="shared" si="2"/>
        <v>0</v>
      </c>
      <c r="N31" s="264"/>
      <c r="O31" s="263"/>
      <c r="P31" s="176"/>
      <c r="Q31" s="177"/>
      <c r="R31" s="262"/>
      <c r="S31" s="121">
        <f t="shared" si="3"/>
        <v>8.3333333333333329E-2</v>
      </c>
      <c r="T31" s="276"/>
      <c r="U31" s="275"/>
      <c r="V31" s="274"/>
      <c r="W31" s="274"/>
      <c r="X31" s="273"/>
      <c r="Y31" s="134"/>
    </row>
    <row r="32" spans="1:25" ht="20.100000000000001" hidden="1" customHeight="1" x14ac:dyDescent="0.25">
      <c r="A32" s="113"/>
      <c r="B32" s="261"/>
      <c r="C32" s="114"/>
      <c r="D32" s="114"/>
      <c r="E32" s="134"/>
      <c r="F32" s="175"/>
      <c r="G32" s="267">
        <f t="shared" si="0"/>
        <v>0</v>
      </c>
      <c r="H32" s="264"/>
      <c r="I32" s="263"/>
      <c r="J32" s="266">
        <f t="shared" si="1"/>
        <v>0</v>
      </c>
      <c r="K32" s="264"/>
      <c r="L32" s="263"/>
      <c r="M32" s="265">
        <f t="shared" si="2"/>
        <v>0</v>
      </c>
      <c r="N32" s="264"/>
      <c r="O32" s="263"/>
      <c r="P32" s="176"/>
      <c r="Q32" s="177"/>
      <c r="R32" s="262"/>
      <c r="S32" s="121">
        <f t="shared" si="3"/>
        <v>8.3333333333333329E-2</v>
      </c>
      <c r="T32" s="276"/>
      <c r="U32" s="275"/>
      <c r="V32" s="274"/>
      <c r="W32" s="274"/>
      <c r="X32" s="273"/>
      <c r="Y32" s="134"/>
    </row>
    <row r="33" spans="1:25" ht="20.100000000000001" hidden="1" customHeight="1" x14ac:dyDescent="0.25">
      <c r="A33" s="113"/>
      <c r="B33" s="261"/>
      <c r="C33" s="114"/>
      <c r="D33" s="114"/>
      <c r="E33" s="134"/>
      <c r="F33" s="175"/>
      <c r="G33" s="267">
        <f t="shared" si="0"/>
        <v>0</v>
      </c>
      <c r="H33" s="264"/>
      <c r="I33" s="263"/>
      <c r="J33" s="266">
        <f t="shared" si="1"/>
        <v>0</v>
      </c>
      <c r="K33" s="264"/>
      <c r="L33" s="263"/>
      <c r="M33" s="265">
        <f t="shared" si="2"/>
        <v>0</v>
      </c>
      <c r="N33" s="264"/>
      <c r="O33" s="263"/>
      <c r="P33" s="176"/>
      <c r="Q33" s="177"/>
      <c r="R33" s="262"/>
      <c r="S33" s="121">
        <f t="shared" si="3"/>
        <v>8.3333333333333329E-2</v>
      </c>
      <c r="T33" s="276"/>
      <c r="U33" s="275"/>
      <c r="V33" s="274"/>
      <c r="W33" s="274"/>
      <c r="X33" s="273"/>
      <c r="Y33" s="134"/>
    </row>
    <row r="34" spans="1:25" ht="20.100000000000001" hidden="1" customHeight="1" x14ac:dyDescent="0.25">
      <c r="A34" s="113"/>
      <c r="B34" s="261"/>
      <c r="C34" s="114"/>
      <c r="D34" s="114"/>
      <c r="E34" s="134"/>
      <c r="F34" s="175"/>
      <c r="G34" s="267">
        <f t="shared" si="0"/>
        <v>0</v>
      </c>
      <c r="H34" s="264"/>
      <c r="I34" s="263"/>
      <c r="J34" s="266">
        <f t="shared" si="1"/>
        <v>0</v>
      </c>
      <c r="K34" s="264"/>
      <c r="L34" s="263"/>
      <c r="M34" s="265">
        <f t="shared" si="2"/>
        <v>0</v>
      </c>
      <c r="N34" s="264"/>
      <c r="O34" s="263"/>
      <c r="P34" s="176"/>
      <c r="Q34" s="177"/>
      <c r="R34" s="262"/>
      <c r="S34" s="121">
        <f t="shared" si="3"/>
        <v>8.3333333333333329E-2</v>
      </c>
      <c r="T34" s="276"/>
      <c r="U34" s="275"/>
      <c r="V34" s="274"/>
      <c r="W34" s="274"/>
      <c r="X34" s="273"/>
      <c r="Y34" s="134"/>
    </row>
    <row r="35" spans="1:25" ht="20.100000000000001" hidden="1" customHeight="1" x14ac:dyDescent="0.25">
      <c r="A35" s="113"/>
      <c r="B35" s="261"/>
      <c r="C35" s="114"/>
      <c r="D35" s="114"/>
      <c r="E35" s="134"/>
      <c r="F35" s="175"/>
      <c r="G35" s="267">
        <f t="shared" si="0"/>
        <v>0</v>
      </c>
      <c r="H35" s="264"/>
      <c r="I35" s="263"/>
      <c r="J35" s="266">
        <f t="shared" si="1"/>
        <v>0</v>
      </c>
      <c r="K35" s="264"/>
      <c r="L35" s="263"/>
      <c r="M35" s="265">
        <f t="shared" si="2"/>
        <v>0</v>
      </c>
      <c r="N35" s="264"/>
      <c r="O35" s="263"/>
      <c r="P35" s="176"/>
      <c r="Q35" s="177"/>
      <c r="R35" s="262"/>
      <c r="S35" s="121">
        <f t="shared" si="3"/>
        <v>8.3333333333333329E-2</v>
      </c>
      <c r="T35" s="276"/>
      <c r="U35" s="275"/>
      <c r="V35" s="274"/>
      <c r="W35" s="274"/>
      <c r="X35" s="273"/>
      <c r="Y35" s="134"/>
    </row>
    <row r="36" spans="1:25" ht="20.100000000000001" hidden="1" customHeight="1" x14ac:dyDescent="0.25">
      <c r="A36" s="113"/>
      <c r="B36" s="261"/>
      <c r="C36" s="114"/>
      <c r="D36" s="114"/>
      <c r="E36" s="134"/>
      <c r="F36" s="175"/>
      <c r="G36" s="267">
        <f t="shared" si="0"/>
        <v>0</v>
      </c>
      <c r="H36" s="264"/>
      <c r="I36" s="263"/>
      <c r="J36" s="266">
        <f t="shared" si="1"/>
        <v>0</v>
      </c>
      <c r="K36" s="264"/>
      <c r="L36" s="263"/>
      <c r="M36" s="265">
        <f t="shared" si="2"/>
        <v>0</v>
      </c>
      <c r="N36" s="264"/>
      <c r="O36" s="263"/>
      <c r="P36" s="176"/>
      <c r="Q36" s="177"/>
      <c r="R36" s="262"/>
      <c r="S36" s="121">
        <f t="shared" si="3"/>
        <v>8.3333333333333329E-2</v>
      </c>
      <c r="T36" s="276"/>
      <c r="U36" s="275"/>
      <c r="V36" s="274"/>
      <c r="W36" s="274"/>
      <c r="X36" s="273"/>
      <c r="Y36" s="134"/>
    </row>
    <row r="37" spans="1:25" ht="20.100000000000001" hidden="1" customHeight="1" x14ac:dyDescent="0.25">
      <c r="A37" s="113"/>
      <c r="B37" s="261"/>
      <c r="C37" s="114"/>
      <c r="D37" s="114"/>
      <c r="E37" s="134"/>
      <c r="F37" s="175"/>
      <c r="G37" s="267">
        <f t="shared" si="0"/>
        <v>0</v>
      </c>
      <c r="H37" s="264"/>
      <c r="I37" s="263"/>
      <c r="J37" s="266">
        <f t="shared" si="1"/>
        <v>0</v>
      </c>
      <c r="K37" s="264"/>
      <c r="L37" s="263"/>
      <c r="M37" s="265">
        <f t="shared" si="2"/>
        <v>0</v>
      </c>
      <c r="N37" s="264"/>
      <c r="O37" s="263"/>
      <c r="P37" s="176"/>
      <c r="Q37" s="177"/>
      <c r="R37" s="262"/>
      <c r="S37" s="121">
        <f t="shared" si="3"/>
        <v>8.3333333333333329E-2</v>
      </c>
      <c r="T37" s="276"/>
      <c r="U37" s="275"/>
      <c r="V37" s="274"/>
      <c r="W37" s="274"/>
      <c r="X37" s="273"/>
      <c r="Y37" s="134"/>
    </row>
    <row r="38" spans="1:25" ht="20.100000000000001" hidden="1" customHeight="1" x14ac:dyDescent="0.25">
      <c r="A38" s="113"/>
      <c r="B38" s="261"/>
      <c r="C38" s="114"/>
      <c r="D38" s="114"/>
      <c r="E38" s="134"/>
      <c r="F38" s="175"/>
      <c r="G38" s="267">
        <f t="shared" si="0"/>
        <v>0</v>
      </c>
      <c r="H38" s="264"/>
      <c r="I38" s="263"/>
      <c r="J38" s="266">
        <f t="shared" si="1"/>
        <v>0</v>
      </c>
      <c r="K38" s="264"/>
      <c r="L38" s="263"/>
      <c r="M38" s="265">
        <f t="shared" si="2"/>
        <v>0</v>
      </c>
      <c r="N38" s="264"/>
      <c r="O38" s="263"/>
      <c r="P38" s="176"/>
      <c r="Q38" s="177"/>
      <c r="R38" s="262"/>
      <c r="S38" s="121">
        <f t="shared" si="3"/>
        <v>8.3333333333333329E-2</v>
      </c>
      <c r="T38" s="276"/>
      <c r="U38" s="275"/>
      <c r="V38" s="274"/>
      <c r="W38" s="274"/>
      <c r="X38" s="273"/>
      <c r="Y38" s="134"/>
    </row>
    <row r="39" spans="1:25" ht="19.5" hidden="1" customHeight="1" x14ac:dyDescent="0.25">
      <c r="A39" s="214">
        <v>0.41666666666666669</v>
      </c>
      <c r="B39" s="272" t="s">
        <v>74</v>
      </c>
      <c r="C39" s="216">
        <v>25</v>
      </c>
      <c r="D39" s="216" t="s">
        <v>75</v>
      </c>
      <c r="E39" s="218" t="s">
        <v>76</v>
      </c>
      <c r="F39" s="271" t="s">
        <v>77</v>
      </c>
      <c r="G39" s="220" t="s">
        <v>68</v>
      </c>
      <c r="H39" s="221" t="s">
        <v>68</v>
      </c>
      <c r="I39" s="222" t="s">
        <v>68</v>
      </c>
      <c r="J39" s="220" t="s">
        <v>68</v>
      </c>
      <c r="K39" s="221" t="s">
        <v>68</v>
      </c>
      <c r="L39" s="222" t="s">
        <v>68</v>
      </c>
      <c r="M39" s="220" t="s">
        <v>68</v>
      </c>
      <c r="N39" s="221" t="s">
        <v>68</v>
      </c>
      <c r="O39" s="222" t="s">
        <v>68</v>
      </c>
      <c r="P39" s="129" t="s">
        <v>68</v>
      </c>
      <c r="Q39" s="130" t="s">
        <v>68</v>
      </c>
      <c r="R39" s="209" t="s">
        <v>68</v>
      </c>
      <c r="S39" s="223" t="s">
        <v>68</v>
      </c>
      <c r="T39" s="224" t="s">
        <v>68</v>
      </c>
      <c r="U39" s="225" t="s">
        <v>68</v>
      </c>
      <c r="V39" s="226" t="s">
        <v>68</v>
      </c>
      <c r="W39" s="226" t="s">
        <v>68</v>
      </c>
      <c r="X39" s="227" t="s">
        <v>68</v>
      </c>
      <c r="Y39" s="218"/>
    </row>
    <row r="40" spans="1:25" ht="19.5" hidden="1" customHeight="1" x14ac:dyDescent="0.25">
      <c r="A40" s="214">
        <v>0.41666666666666669</v>
      </c>
      <c r="B40" s="272" t="s">
        <v>74</v>
      </c>
      <c r="C40" s="216">
        <v>24</v>
      </c>
      <c r="D40" s="216" t="s">
        <v>75</v>
      </c>
      <c r="E40" s="218" t="s">
        <v>78</v>
      </c>
      <c r="F40" s="271" t="s">
        <v>79</v>
      </c>
      <c r="G40" s="220" t="s">
        <v>68</v>
      </c>
      <c r="H40" s="221" t="s">
        <v>68</v>
      </c>
      <c r="I40" s="222" t="s">
        <v>68</v>
      </c>
      <c r="J40" s="220" t="s">
        <v>68</v>
      </c>
      <c r="K40" s="221" t="s">
        <v>68</v>
      </c>
      <c r="L40" s="222" t="s">
        <v>68</v>
      </c>
      <c r="M40" s="220" t="s">
        <v>68</v>
      </c>
      <c r="N40" s="221" t="s">
        <v>68</v>
      </c>
      <c r="O40" s="222" t="s">
        <v>68</v>
      </c>
      <c r="P40" s="129" t="s">
        <v>68</v>
      </c>
      <c r="Q40" s="130" t="s">
        <v>68</v>
      </c>
      <c r="R40" s="209" t="s">
        <v>68</v>
      </c>
      <c r="S40" s="223" t="s">
        <v>68</v>
      </c>
      <c r="T40" s="224" t="s">
        <v>68</v>
      </c>
      <c r="U40" s="225" t="s">
        <v>68</v>
      </c>
      <c r="V40" s="226" t="s">
        <v>68</v>
      </c>
      <c r="W40" s="226" t="s">
        <v>68</v>
      </c>
      <c r="X40" s="227" t="s">
        <v>68</v>
      </c>
      <c r="Y40" s="218"/>
    </row>
    <row r="41" spans="1:25" ht="19.5" hidden="1" customHeight="1" x14ac:dyDescent="0.25">
      <c r="A41" s="214">
        <v>0.41666666666666669</v>
      </c>
      <c r="B41" s="272" t="s">
        <v>74</v>
      </c>
      <c r="C41" s="216">
        <v>24</v>
      </c>
      <c r="D41" s="216" t="s">
        <v>75</v>
      </c>
      <c r="E41" s="218" t="s">
        <v>80</v>
      </c>
      <c r="F41" s="271" t="s">
        <v>81</v>
      </c>
      <c r="G41" s="220" t="s">
        <v>68</v>
      </c>
      <c r="H41" s="221" t="s">
        <v>68</v>
      </c>
      <c r="I41" s="222" t="s">
        <v>68</v>
      </c>
      <c r="J41" s="220" t="s">
        <v>68</v>
      </c>
      <c r="K41" s="221" t="s">
        <v>68</v>
      </c>
      <c r="L41" s="222" t="s">
        <v>68</v>
      </c>
      <c r="M41" s="220" t="s">
        <v>68</v>
      </c>
      <c r="N41" s="221" t="s">
        <v>68</v>
      </c>
      <c r="O41" s="222" t="s">
        <v>68</v>
      </c>
      <c r="P41" s="129" t="s">
        <v>68</v>
      </c>
      <c r="Q41" s="130" t="s">
        <v>68</v>
      </c>
      <c r="R41" s="209" t="s">
        <v>68</v>
      </c>
      <c r="S41" s="223" t="s">
        <v>68</v>
      </c>
      <c r="T41" s="224" t="s">
        <v>68</v>
      </c>
      <c r="U41" s="225" t="s">
        <v>68</v>
      </c>
      <c r="V41" s="226" t="s">
        <v>68</v>
      </c>
      <c r="W41" s="226" t="s">
        <v>68</v>
      </c>
      <c r="X41" s="227" t="s">
        <v>68</v>
      </c>
      <c r="Y41" s="218"/>
    </row>
    <row r="42" spans="1:25" ht="19.5" hidden="1" customHeight="1" x14ac:dyDescent="0.25">
      <c r="A42" s="214">
        <v>0.5</v>
      </c>
      <c r="B42" s="272" t="s">
        <v>82</v>
      </c>
      <c r="C42" s="216">
        <v>36</v>
      </c>
      <c r="D42" s="216" t="s">
        <v>75</v>
      </c>
      <c r="E42" s="218" t="s">
        <v>83</v>
      </c>
      <c r="F42" s="271" t="s">
        <v>77</v>
      </c>
      <c r="G42" s="220" t="s">
        <v>68</v>
      </c>
      <c r="H42" s="221" t="s">
        <v>68</v>
      </c>
      <c r="I42" s="222" t="s">
        <v>68</v>
      </c>
      <c r="J42" s="220" t="s">
        <v>68</v>
      </c>
      <c r="K42" s="221" t="s">
        <v>68</v>
      </c>
      <c r="L42" s="222" t="s">
        <v>68</v>
      </c>
      <c r="M42" s="220" t="s">
        <v>68</v>
      </c>
      <c r="N42" s="221" t="s">
        <v>68</v>
      </c>
      <c r="O42" s="222" t="s">
        <v>68</v>
      </c>
      <c r="P42" s="129" t="s">
        <v>68</v>
      </c>
      <c r="Q42" s="130" t="s">
        <v>68</v>
      </c>
      <c r="R42" s="209" t="s">
        <v>68</v>
      </c>
      <c r="S42" s="223" t="s">
        <v>68</v>
      </c>
      <c r="T42" s="224" t="s">
        <v>68</v>
      </c>
      <c r="U42" s="225" t="s">
        <v>68</v>
      </c>
      <c r="V42" s="226" t="s">
        <v>68</v>
      </c>
      <c r="W42" s="226" t="s">
        <v>68</v>
      </c>
      <c r="X42" s="227" t="s">
        <v>68</v>
      </c>
      <c r="Y42" s="218"/>
    </row>
    <row r="43" spans="1:25" ht="19.5" hidden="1" customHeight="1" x14ac:dyDescent="0.25">
      <c r="A43" s="214">
        <v>0.5</v>
      </c>
      <c r="B43" s="272" t="s">
        <v>82</v>
      </c>
      <c r="C43" s="216">
        <v>36</v>
      </c>
      <c r="D43" s="216" t="s">
        <v>75</v>
      </c>
      <c r="E43" s="218" t="s">
        <v>84</v>
      </c>
      <c r="F43" s="271" t="s">
        <v>79</v>
      </c>
      <c r="G43" s="220" t="s">
        <v>68</v>
      </c>
      <c r="H43" s="221" t="s">
        <v>68</v>
      </c>
      <c r="I43" s="222" t="s">
        <v>68</v>
      </c>
      <c r="J43" s="220" t="s">
        <v>68</v>
      </c>
      <c r="K43" s="221" t="s">
        <v>68</v>
      </c>
      <c r="L43" s="222" t="s">
        <v>68</v>
      </c>
      <c r="M43" s="220" t="s">
        <v>68</v>
      </c>
      <c r="N43" s="221" t="s">
        <v>68</v>
      </c>
      <c r="O43" s="222" t="s">
        <v>68</v>
      </c>
      <c r="P43" s="129" t="s">
        <v>68</v>
      </c>
      <c r="Q43" s="130" t="s">
        <v>68</v>
      </c>
      <c r="R43" s="209" t="s">
        <v>68</v>
      </c>
      <c r="S43" s="223" t="s">
        <v>68</v>
      </c>
      <c r="T43" s="224" t="s">
        <v>68</v>
      </c>
      <c r="U43" s="225" t="s">
        <v>68</v>
      </c>
      <c r="V43" s="226" t="s">
        <v>68</v>
      </c>
      <c r="W43" s="226" t="s">
        <v>68</v>
      </c>
      <c r="X43" s="227" t="s">
        <v>68</v>
      </c>
      <c r="Y43" s="218"/>
    </row>
    <row r="44" spans="1:25" ht="19.5" hidden="1" customHeight="1" x14ac:dyDescent="0.25">
      <c r="A44" s="214">
        <v>0.5</v>
      </c>
      <c r="B44" s="272" t="s">
        <v>82</v>
      </c>
      <c r="C44" s="216">
        <v>36</v>
      </c>
      <c r="D44" s="216" t="s">
        <v>75</v>
      </c>
      <c r="E44" s="218" t="s">
        <v>85</v>
      </c>
      <c r="F44" s="271" t="s">
        <v>81</v>
      </c>
      <c r="G44" s="220" t="s">
        <v>68</v>
      </c>
      <c r="H44" s="221" t="s">
        <v>68</v>
      </c>
      <c r="I44" s="222" t="s">
        <v>68</v>
      </c>
      <c r="J44" s="220" t="s">
        <v>68</v>
      </c>
      <c r="K44" s="221" t="s">
        <v>68</v>
      </c>
      <c r="L44" s="222" t="s">
        <v>68</v>
      </c>
      <c r="M44" s="220" t="s">
        <v>68</v>
      </c>
      <c r="N44" s="221" t="s">
        <v>68</v>
      </c>
      <c r="O44" s="222" t="s">
        <v>68</v>
      </c>
      <c r="P44" s="129" t="s">
        <v>68</v>
      </c>
      <c r="Q44" s="130" t="s">
        <v>68</v>
      </c>
      <c r="R44" s="209" t="s">
        <v>68</v>
      </c>
      <c r="S44" s="223" t="s">
        <v>68</v>
      </c>
      <c r="T44" s="224" t="s">
        <v>68</v>
      </c>
      <c r="U44" s="225" t="s">
        <v>68</v>
      </c>
      <c r="V44" s="226" t="s">
        <v>68</v>
      </c>
      <c r="W44" s="226" t="s">
        <v>68</v>
      </c>
      <c r="X44" s="227" t="s">
        <v>68</v>
      </c>
      <c r="Y44" s="218"/>
    </row>
    <row r="45" spans="1:25" ht="20.100000000000001" hidden="1" customHeight="1" x14ac:dyDescent="0.25">
      <c r="A45" s="228" t="s">
        <v>86</v>
      </c>
      <c r="B45" s="229" t="s">
        <v>87</v>
      </c>
      <c r="C45" s="230">
        <v>100</v>
      </c>
      <c r="D45" s="270" t="s">
        <v>29</v>
      </c>
      <c r="E45" s="232" t="s">
        <v>88</v>
      </c>
      <c r="F45" s="269" t="s">
        <v>89</v>
      </c>
      <c r="G45" s="234" t="s">
        <v>68</v>
      </c>
      <c r="H45" s="235" t="s">
        <v>68</v>
      </c>
      <c r="I45" s="236" t="s">
        <v>68</v>
      </c>
      <c r="J45" s="234" t="s">
        <v>68</v>
      </c>
      <c r="K45" s="235" t="s">
        <v>68</v>
      </c>
      <c r="L45" s="236" t="s">
        <v>68</v>
      </c>
      <c r="M45" s="234" t="s">
        <v>68</v>
      </c>
      <c r="N45" s="235" t="s">
        <v>68</v>
      </c>
      <c r="O45" s="236" t="s">
        <v>68</v>
      </c>
      <c r="P45" s="237" t="s">
        <v>68</v>
      </c>
      <c r="Q45" s="237" t="s">
        <v>68</v>
      </c>
      <c r="R45" s="237" t="s">
        <v>68</v>
      </c>
      <c r="S45" s="238" t="s">
        <v>68</v>
      </c>
      <c r="T45" s="239" t="s">
        <v>68</v>
      </c>
      <c r="U45" s="240" t="s">
        <v>68</v>
      </c>
      <c r="V45" s="241" t="s">
        <v>68</v>
      </c>
      <c r="W45" s="241" t="s">
        <v>68</v>
      </c>
      <c r="X45" s="242" t="s">
        <v>68</v>
      </c>
      <c r="Y45" s="232"/>
    </row>
    <row r="46" spans="1:25" ht="30" hidden="1" customHeight="1" x14ac:dyDescent="0.25">
      <c r="A46" s="148"/>
      <c r="B46" s="268"/>
      <c r="C46" s="149"/>
      <c r="D46" s="150"/>
      <c r="E46" s="151"/>
      <c r="F46" s="174"/>
      <c r="G46" s="267">
        <f>IF(ISBLANK(I46),0,(I46-H46+1))</f>
        <v>0</v>
      </c>
      <c r="H46" s="264"/>
      <c r="I46" s="263"/>
      <c r="J46" s="266">
        <f>IF(ISBLANK(L46),0,(L46-K46+1))</f>
        <v>0</v>
      </c>
      <c r="K46" s="264"/>
      <c r="L46" s="263"/>
      <c r="M46" s="265">
        <f>IF(ISBLANK(O46),0,(O46-N46+1))</f>
        <v>0</v>
      </c>
      <c r="N46" s="264"/>
      <c r="O46" s="263"/>
      <c r="P46" s="176"/>
      <c r="Q46" s="177"/>
      <c r="R46" s="262"/>
      <c r="S46" s="154" t="s">
        <v>68</v>
      </c>
      <c r="T46" s="155" t="s">
        <v>68</v>
      </c>
      <c r="U46" s="156" t="s">
        <v>68</v>
      </c>
      <c r="V46" s="157" t="s">
        <v>68</v>
      </c>
      <c r="W46" s="157" t="s">
        <v>68</v>
      </c>
      <c r="X46" s="158" t="s">
        <v>68</v>
      </c>
      <c r="Y46" s="151"/>
    </row>
    <row r="47" spans="1:25" ht="20.100000000000001" hidden="1" customHeight="1" x14ac:dyDescent="0.25">
      <c r="A47" s="127"/>
      <c r="B47" s="261"/>
      <c r="C47" s="114"/>
      <c r="D47" s="114"/>
      <c r="E47" s="245"/>
      <c r="F47" s="260"/>
      <c r="G47" s="115"/>
      <c r="H47" s="116"/>
      <c r="I47" s="117"/>
      <c r="J47" s="118"/>
      <c r="K47" s="116"/>
      <c r="L47" s="117"/>
      <c r="M47" s="118"/>
      <c r="N47" s="116"/>
      <c r="O47" s="117"/>
      <c r="P47" s="129"/>
      <c r="Q47" s="130"/>
      <c r="R47" s="130"/>
      <c r="S47" s="121">
        <f t="shared" ref="S47:S67" si="4">A47+TIME(2,0,0)</f>
        <v>8.3333333333333329E-2</v>
      </c>
      <c r="T47" s="246"/>
      <c r="U47" s="247"/>
      <c r="V47" s="248"/>
      <c r="W47" s="248"/>
      <c r="X47" s="249"/>
      <c r="Y47" s="245"/>
    </row>
    <row r="48" spans="1:25" ht="20.100000000000001" hidden="1" customHeight="1" x14ac:dyDescent="0.25">
      <c r="A48" s="113"/>
      <c r="B48" s="261"/>
      <c r="C48" s="128"/>
      <c r="D48" s="114"/>
      <c r="E48" s="250"/>
      <c r="F48" s="260"/>
      <c r="G48" s="115"/>
      <c r="H48" s="116"/>
      <c r="I48" s="117"/>
      <c r="J48" s="118"/>
      <c r="K48" s="116"/>
      <c r="L48" s="117"/>
      <c r="M48" s="118"/>
      <c r="N48" s="116"/>
      <c r="O48" s="117"/>
      <c r="P48" s="129"/>
      <c r="Q48" s="130"/>
      <c r="R48" s="130"/>
      <c r="S48" s="121">
        <f t="shared" si="4"/>
        <v>8.3333333333333329E-2</v>
      </c>
      <c r="T48" s="246"/>
      <c r="U48" s="247"/>
      <c r="V48" s="248"/>
      <c r="W48" s="248"/>
      <c r="X48" s="249"/>
      <c r="Y48" s="250"/>
    </row>
    <row r="49" spans="1:25" ht="20.100000000000001" hidden="1" customHeight="1" x14ac:dyDescent="0.25">
      <c r="A49" s="113"/>
      <c r="B49" s="261"/>
      <c r="C49" s="128"/>
      <c r="D49" s="114"/>
      <c r="E49" s="131"/>
      <c r="F49" s="260"/>
      <c r="G49" s="132"/>
      <c r="H49" s="116"/>
      <c r="I49" s="117"/>
      <c r="J49" s="133"/>
      <c r="K49" s="116"/>
      <c r="L49" s="117"/>
      <c r="M49" s="133"/>
      <c r="N49" s="116"/>
      <c r="O49" s="117"/>
      <c r="P49" s="119"/>
      <c r="Q49" s="120"/>
      <c r="R49" s="120"/>
      <c r="S49" s="121">
        <f t="shared" si="4"/>
        <v>8.3333333333333329E-2</v>
      </c>
      <c r="T49" s="246"/>
      <c r="U49" s="247"/>
      <c r="V49" s="248"/>
      <c r="W49" s="248"/>
      <c r="X49" s="249"/>
      <c r="Y49" s="131"/>
    </row>
    <row r="50" spans="1:25" ht="20.100000000000001" hidden="1" customHeight="1" x14ac:dyDescent="0.25">
      <c r="A50" s="127"/>
      <c r="B50" s="261"/>
      <c r="C50" s="114"/>
      <c r="D50" s="114"/>
      <c r="E50" s="134"/>
      <c r="F50" s="260"/>
      <c r="G50" s="132"/>
      <c r="H50" s="116"/>
      <c r="I50" s="117"/>
      <c r="J50" s="133"/>
      <c r="K50" s="116"/>
      <c r="L50" s="117"/>
      <c r="M50" s="133"/>
      <c r="N50" s="116"/>
      <c r="O50" s="117"/>
      <c r="P50" s="129"/>
      <c r="Q50" s="130"/>
      <c r="R50" s="130"/>
      <c r="S50" s="121">
        <f t="shared" si="4"/>
        <v>8.3333333333333329E-2</v>
      </c>
      <c r="T50" s="210"/>
      <c r="U50" s="211"/>
      <c r="V50" s="212"/>
      <c r="W50" s="212"/>
      <c r="X50" s="213"/>
      <c r="Y50" s="134"/>
    </row>
    <row r="51" spans="1:25" ht="20.100000000000001" hidden="1" customHeight="1" x14ac:dyDescent="0.25">
      <c r="A51" s="113"/>
      <c r="B51" s="261"/>
      <c r="C51" s="114"/>
      <c r="D51" s="114"/>
      <c r="E51" s="134"/>
      <c r="F51" s="260"/>
      <c r="G51" s="115"/>
      <c r="H51" s="116"/>
      <c r="I51" s="117"/>
      <c r="J51" s="118"/>
      <c r="K51" s="116"/>
      <c r="L51" s="117"/>
      <c r="M51" s="118"/>
      <c r="N51" s="116"/>
      <c r="O51" s="117"/>
      <c r="P51" s="129"/>
      <c r="Q51" s="130"/>
      <c r="R51" s="130"/>
      <c r="S51" s="121">
        <f t="shared" si="4"/>
        <v>8.3333333333333329E-2</v>
      </c>
      <c r="T51" s="210"/>
      <c r="U51" s="211"/>
      <c r="V51" s="212"/>
      <c r="W51" s="212"/>
      <c r="X51" s="213"/>
      <c r="Y51" s="134"/>
    </row>
    <row r="52" spans="1:25" s="38" customFormat="1" ht="20.100000000000001" hidden="1" customHeight="1" x14ac:dyDescent="0.25">
      <c r="A52" s="113"/>
      <c r="B52" s="261"/>
      <c r="C52" s="114"/>
      <c r="D52" s="114"/>
      <c r="E52" s="126"/>
      <c r="F52" s="260"/>
      <c r="G52" s="115"/>
      <c r="H52" s="116"/>
      <c r="I52" s="117"/>
      <c r="J52" s="118"/>
      <c r="K52" s="116"/>
      <c r="L52" s="117"/>
      <c r="M52" s="118"/>
      <c r="N52" s="116"/>
      <c r="O52" s="117"/>
      <c r="P52" s="119"/>
      <c r="Q52" s="120"/>
      <c r="R52" s="120"/>
      <c r="S52" s="121">
        <f t="shared" si="4"/>
        <v>8.3333333333333329E-2</v>
      </c>
      <c r="T52" s="246"/>
      <c r="U52" s="247"/>
      <c r="V52" s="248"/>
      <c r="W52" s="248"/>
      <c r="X52" s="249"/>
      <c r="Y52" s="126"/>
    </row>
    <row r="53" spans="1:25" ht="20.100000000000001" hidden="1" customHeight="1" x14ac:dyDescent="0.25">
      <c r="A53" s="113"/>
      <c r="B53" s="261"/>
      <c r="C53" s="128"/>
      <c r="D53" s="114"/>
      <c r="E53" s="250"/>
      <c r="F53" s="260"/>
      <c r="G53" s="115"/>
      <c r="H53" s="116"/>
      <c r="I53" s="117"/>
      <c r="J53" s="118"/>
      <c r="K53" s="116"/>
      <c r="L53" s="117"/>
      <c r="M53" s="118"/>
      <c r="N53" s="116"/>
      <c r="O53" s="117"/>
      <c r="P53" s="129"/>
      <c r="Q53" s="130"/>
      <c r="R53" s="130"/>
      <c r="S53" s="121">
        <f t="shared" si="4"/>
        <v>8.3333333333333329E-2</v>
      </c>
      <c r="T53" s="246"/>
      <c r="U53" s="247"/>
      <c r="V53" s="248"/>
      <c r="W53" s="248"/>
      <c r="X53" s="249"/>
      <c r="Y53" s="250"/>
    </row>
    <row r="54" spans="1:25" ht="20.100000000000001" hidden="1" customHeight="1" x14ac:dyDescent="0.25">
      <c r="A54" s="113"/>
      <c r="B54" s="261"/>
      <c r="C54" s="128"/>
      <c r="D54" s="114"/>
      <c r="E54" s="131"/>
      <c r="F54" s="260"/>
      <c r="G54" s="132"/>
      <c r="H54" s="116"/>
      <c r="I54" s="117"/>
      <c r="J54" s="133"/>
      <c r="K54" s="116"/>
      <c r="L54" s="117"/>
      <c r="M54" s="133"/>
      <c r="N54" s="116"/>
      <c r="O54" s="117"/>
      <c r="P54" s="119"/>
      <c r="Q54" s="120"/>
      <c r="R54" s="120"/>
      <c r="S54" s="121">
        <f t="shared" si="4"/>
        <v>8.3333333333333329E-2</v>
      </c>
      <c r="T54" s="246"/>
      <c r="U54" s="247"/>
      <c r="V54" s="248"/>
      <c r="W54" s="248"/>
      <c r="X54" s="249"/>
      <c r="Y54" s="131"/>
    </row>
    <row r="55" spans="1:25" ht="20.100000000000001" hidden="1" customHeight="1" x14ac:dyDescent="0.25">
      <c r="A55" s="127"/>
      <c r="B55" s="261"/>
      <c r="C55" s="114"/>
      <c r="D55" s="114"/>
      <c r="E55" s="134"/>
      <c r="F55" s="260"/>
      <c r="G55" s="132"/>
      <c r="H55" s="116"/>
      <c r="I55" s="117"/>
      <c r="J55" s="133"/>
      <c r="K55" s="116"/>
      <c r="L55" s="117"/>
      <c r="M55" s="133"/>
      <c r="N55" s="116"/>
      <c r="O55" s="117"/>
      <c r="P55" s="129"/>
      <c r="Q55" s="130"/>
      <c r="R55" s="130"/>
      <c r="S55" s="121">
        <f t="shared" si="4"/>
        <v>8.3333333333333329E-2</v>
      </c>
      <c r="T55" s="210"/>
      <c r="U55" s="211"/>
      <c r="V55" s="212"/>
      <c r="W55" s="212"/>
      <c r="X55" s="213"/>
      <c r="Y55" s="134"/>
    </row>
    <row r="56" spans="1:25" ht="20.100000000000001" hidden="1" customHeight="1" x14ac:dyDescent="0.25">
      <c r="A56" s="113"/>
      <c r="B56" s="261"/>
      <c r="C56" s="114"/>
      <c r="D56" s="114"/>
      <c r="E56" s="134"/>
      <c r="F56" s="260"/>
      <c r="G56" s="115"/>
      <c r="H56" s="116"/>
      <c r="I56" s="117"/>
      <c r="J56" s="118"/>
      <c r="K56" s="116"/>
      <c r="L56" s="117"/>
      <c r="M56" s="118"/>
      <c r="N56" s="116"/>
      <c r="O56" s="117"/>
      <c r="P56" s="129"/>
      <c r="Q56" s="130"/>
      <c r="R56" s="130"/>
      <c r="S56" s="121">
        <f t="shared" si="4"/>
        <v>8.3333333333333329E-2</v>
      </c>
      <c r="T56" s="210"/>
      <c r="U56" s="211"/>
      <c r="V56" s="212"/>
      <c r="W56" s="212"/>
      <c r="X56" s="213"/>
      <c r="Y56" s="134"/>
    </row>
    <row r="57" spans="1:25" ht="20.100000000000001" hidden="1" customHeight="1" x14ac:dyDescent="0.25">
      <c r="A57" s="113"/>
      <c r="B57" s="261"/>
      <c r="C57" s="114"/>
      <c r="D57" s="114"/>
      <c r="E57" s="134"/>
      <c r="F57" s="260"/>
      <c r="G57" s="115"/>
      <c r="H57" s="116"/>
      <c r="I57" s="117"/>
      <c r="J57" s="118"/>
      <c r="K57" s="116"/>
      <c r="L57" s="117"/>
      <c r="M57" s="118"/>
      <c r="N57" s="116"/>
      <c r="O57" s="117"/>
      <c r="P57" s="129"/>
      <c r="Q57" s="130"/>
      <c r="R57" s="130"/>
      <c r="S57" s="121">
        <f t="shared" si="4"/>
        <v>8.3333333333333329E-2</v>
      </c>
      <c r="T57" s="246"/>
      <c r="U57" s="247"/>
      <c r="V57" s="248"/>
      <c r="W57" s="248"/>
      <c r="X57" s="249"/>
      <c r="Y57" s="134"/>
    </row>
    <row r="58" spans="1:25" ht="20.100000000000001" hidden="1" customHeight="1" x14ac:dyDescent="0.25">
      <c r="A58" s="113"/>
      <c r="B58" s="261"/>
      <c r="C58" s="139"/>
      <c r="D58" s="114"/>
      <c r="E58" s="134"/>
      <c r="F58" s="260"/>
      <c r="G58" s="140"/>
      <c r="H58" s="141"/>
      <c r="I58" s="142"/>
      <c r="J58" s="143"/>
      <c r="K58" s="141"/>
      <c r="L58" s="142"/>
      <c r="M58" s="143"/>
      <c r="N58" s="141"/>
      <c r="O58" s="142"/>
      <c r="P58" s="119"/>
      <c r="Q58" s="120"/>
      <c r="R58" s="120"/>
      <c r="S58" s="121">
        <f t="shared" si="4"/>
        <v>8.3333333333333329E-2</v>
      </c>
      <c r="T58" s="144"/>
      <c r="U58" s="145"/>
      <c r="V58" s="146"/>
      <c r="W58" s="146"/>
      <c r="X58" s="147"/>
      <c r="Y58" s="134"/>
    </row>
    <row r="59" spans="1:25" s="38" customFormat="1" ht="20.100000000000001" hidden="1" customHeight="1" x14ac:dyDescent="0.25">
      <c r="A59" s="127"/>
      <c r="B59" s="261"/>
      <c r="C59" s="114"/>
      <c r="D59" s="114"/>
      <c r="E59" s="126"/>
      <c r="F59" s="260"/>
      <c r="G59" s="115"/>
      <c r="H59" s="116"/>
      <c r="I59" s="117"/>
      <c r="J59" s="118"/>
      <c r="K59" s="116"/>
      <c r="L59" s="117"/>
      <c r="M59" s="118"/>
      <c r="N59" s="116"/>
      <c r="O59" s="117"/>
      <c r="P59" s="119"/>
      <c r="Q59" s="120"/>
      <c r="R59" s="120"/>
      <c r="S59" s="121">
        <f t="shared" si="4"/>
        <v>8.3333333333333329E-2</v>
      </c>
      <c r="T59" s="122"/>
      <c r="U59" s="123"/>
      <c r="V59" s="124"/>
      <c r="W59" s="124"/>
      <c r="X59" s="125"/>
      <c r="Y59" s="126"/>
    </row>
    <row r="60" spans="1:25" ht="20.100000000000001" hidden="1" customHeight="1" x14ac:dyDescent="0.25">
      <c r="A60" s="127"/>
      <c r="B60" s="261"/>
      <c r="C60" s="128"/>
      <c r="D60" s="114"/>
      <c r="E60" s="250"/>
      <c r="F60" s="260"/>
      <c r="G60" s="115"/>
      <c r="H60" s="116"/>
      <c r="I60" s="117"/>
      <c r="J60" s="118"/>
      <c r="K60" s="116"/>
      <c r="L60" s="117"/>
      <c r="M60" s="118"/>
      <c r="N60" s="116"/>
      <c r="O60" s="117"/>
      <c r="P60" s="119"/>
      <c r="Q60" s="120"/>
      <c r="R60" s="120"/>
      <c r="S60" s="121">
        <f t="shared" si="4"/>
        <v>8.3333333333333329E-2</v>
      </c>
      <c r="T60" s="122"/>
      <c r="U60" s="123"/>
      <c r="V60" s="124"/>
      <c r="W60" s="124"/>
      <c r="X60" s="125"/>
      <c r="Y60" s="250"/>
    </row>
    <row r="61" spans="1:25" ht="20.100000000000001" hidden="1" customHeight="1" x14ac:dyDescent="0.25">
      <c r="A61" s="127"/>
      <c r="B61" s="261"/>
      <c r="C61" s="128"/>
      <c r="D61" s="114"/>
      <c r="E61" s="131"/>
      <c r="F61" s="260"/>
      <c r="G61" s="132"/>
      <c r="H61" s="116"/>
      <c r="I61" s="117"/>
      <c r="J61" s="133"/>
      <c r="K61" s="116"/>
      <c r="L61" s="117"/>
      <c r="M61" s="133"/>
      <c r="N61" s="116"/>
      <c r="O61" s="117"/>
      <c r="P61" s="129"/>
      <c r="Q61" s="130"/>
      <c r="R61" s="130"/>
      <c r="S61" s="121">
        <f t="shared" si="4"/>
        <v>8.3333333333333329E-2</v>
      </c>
      <c r="T61" s="122"/>
      <c r="U61" s="123"/>
      <c r="V61" s="124"/>
      <c r="W61" s="124"/>
      <c r="X61" s="125"/>
      <c r="Y61" s="131"/>
    </row>
    <row r="62" spans="1:25" ht="20.100000000000001" hidden="1" customHeight="1" x14ac:dyDescent="0.25">
      <c r="A62" s="113"/>
      <c r="B62" s="261"/>
      <c r="C62" s="114"/>
      <c r="D62" s="114"/>
      <c r="E62" s="134"/>
      <c r="F62" s="260"/>
      <c r="G62" s="132"/>
      <c r="H62" s="116"/>
      <c r="I62" s="117"/>
      <c r="J62" s="133"/>
      <c r="K62" s="116"/>
      <c r="L62" s="117"/>
      <c r="M62" s="133"/>
      <c r="N62" s="116"/>
      <c r="O62" s="117"/>
      <c r="P62" s="129"/>
      <c r="Q62" s="130"/>
      <c r="R62" s="130"/>
      <c r="S62" s="121">
        <f t="shared" si="4"/>
        <v>8.3333333333333329E-2</v>
      </c>
      <c r="T62" s="135"/>
      <c r="U62" s="136"/>
      <c r="V62" s="137"/>
      <c r="W62" s="137"/>
      <c r="X62" s="138"/>
      <c r="Y62" s="134"/>
    </row>
    <row r="63" spans="1:25" ht="20.100000000000001" hidden="1" customHeight="1" x14ac:dyDescent="0.25">
      <c r="A63" s="113"/>
      <c r="B63" s="261"/>
      <c r="C63" s="114"/>
      <c r="D63" s="114"/>
      <c r="E63" s="134"/>
      <c r="F63" s="260"/>
      <c r="G63" s="115"/>
      <c r="H63" s="116"/>
      <c r="I63" s="117"/>
      <c r="J63" s="118"/>
      <c r="K63" s="116"/>
      <c r="L63" s="117"/>
      <c r="M63" s="118"/>
      <c r="N63" s="116"/>
      <c r="O63" s="117"/>
      <c r="P63" s="129"/>
      <c r="Q63" s="130"/>
      <c r="R63" s="130"/>
      <c r="S63" s="121">
        <f t="shared" si="4"/>
        <v>8.3333333333333329E-2</v>
      </c>
      <c r="T63" s="135"/>
      <c r="U63" s="136"/>
      <c r="V63" s="137"/>
      <c r="W63" s="137"/>
      <c r="X63" s="138"/>
      <c r="Y63" s="134"/>
    </row>
    <row r="64" spans="1:25" ht="20.100000000000001" hidden="1" customHeight="1" x14ac:dyDescent="0.25">
      <c r="A64" s="113"/>
      <c r="B64" s="261"/>
      <c r="C64" s="114"/>
      <c r="D64" s="114"/>
      <c r="E64" s="245"/>
      <c r="F64" s="260"/>
      <c r="G64" s="115"/>
      <c r="H64" s="116"/>
      <c r="I64" s="117"/>
      <c r="J64" s="118"/>
      <c r="K64" s="116"/>
      <c r="L64" s="117"/>
      <c r="M64" s="118"/>
      <c r="N64" s="116"/>
      <c r="O64" s="117"/>
      <c r="P64" s="119"/>
      <c r="Q64" s="120"/>
      <c r="R64" s="120"/>
      <c r="S64" s="121">
        <f t="shared" si="4"/>
        <v>8.3333333333333329E-2</v>
      </c>
      <c r="T64" s="122"/>
      <c r="U64" s="123"/>
      <c r="V64" s="124"/>
      <c r="W64" s="124"/>
      <c r="X64" s="125"/>
      <c r="Y64" s="245"/>
    </row>
    <row r="65" spans="1:25" s="38" customFormat="1" ht="20.100000000000001" hidden="1" customHeight="1" x14ac:dyDescent="0.25">
      <c r="A65" s="113"/>
      <c r="B65" s="261"/>
      <c r="C65" s="114"/>
      <c r="D65" s="114"/>
      <c r="E65" s="126"/>
      <c r="F65" s="260"/>
      <c r="G65" s="115"/>
      <c r="H65" s="116"/>
      <c r="I65" s="117"/>
      <c r="J65" s="118"/>
      <c r="K65" s="116"/>
      <c r="L65" s="117"/>
      <c r="M65" s="118"/>
      <c r="N65" s="116"/>
      <c r="O65" s="117"/>
      <c r="P65" s="119"/>
      <c r="Q65" s="120"/>
      <c r="R65" s="120"/>
      <c r="S65" s="121">
        <f t="shared" si="4"/>
        <v>8.3333333333333329E-2</v>
      </c>
      <c r="T65" s="122"/>
      <c r="U65" s="123"/>
      <c r="V65" s="124"/>
      <c r="W65" s="124"/>
      <c r="X65" s="125"/>
      <c r="Y65" s="126"/>
    </row>
    <row r="66" spans="1:25" ht="20.100000000000001" hidden="1" customHeight="1" x14ac:dyDescent="0.25">
      <c r="A66" s="127"/>
      <c r="B66" s="261"/>
      <c r="C66" s="128"/>
      <c r="D66" s="114"/>
      <c r="E66" s="250"/>
      <c r="F66" s="260"/>
      <c r="G66" s="115"/>
      <c r="H66" s="116"/>
      <c r="I66" s="117"/>
      <c r="J66" s="118"/>
      <c r="K66" s="116"/>
      <c r="L66" s="117"/>
      <c r="M66" s="118"/>
      <c r="N66" s="116"/>
      <c r="O66" s="117"/>
      <c r="P66" s="129"/>
      <c r="Q66" s="130"/>
      <c r="R66" s="130"/>
      <c r="S66" s="121">
        <f t="shared" si="4"/>
        <v>8.3333333333333329E-2</v>
      </c>
      <c r="T66" s="122"/>
      <c r="U66" s="123"/>
      <c r="V66" s="124"/>
      <c r="W66" s="124"/>
      <c r="X66" s="125"/>
      <c r="Y66" s="250"/>
    </row>
    <row r="67" spans="1:25" ht="20.100000000000001" hidden="1" customHeight="1" x14ac:dyDescent="0.25">
      <c r="A67" s="127"/>
      <c r="B67" s="261"/>
      <c r="C67" s="128"/>
      <c r="D67" s="114"/>
      <c r="E67" s="131"/>
      <c r="F67" s="260"/>
      <c r="G67" s="132"/>
      <c r="H67" s="116"/>
      <c r="I67" s="117"/>
      <c r="J67" s="133"/>
      <c r="K67" s="116"/>
      <c r="L67" s="117"/>
      <c r="M67" s="133"/>
      <c r="N67" s="116"/>
      <c r="O67" s="117"/>
      <c r="P67" s="119"/>
      <c r="Q67" s="120"/>
      <c r="R67" s="120"/>
      <c r="S67" s="121">
        <f t="shared" si="4"/>
        <v>8.3333333333333329E-2</v>
      </c>
      <c r="T67" s="122"/>
      <c r="U67" s="123"/>
      <c r="V67" s="124"/>
      <c r="W67" s="124"/>
      <c r="X67" s="125"/>
      <c r="Y67" s="131"/>
    </row>
    <row r="68" spans="1:25" ht="5.25" customHeight="1" thickBot="1" x14ac:dyDescent="0.3">
      <c r="A68" s="101"/>
      <c r="B68" s="102"/>
      <c r="C68" s="103"/>
      <c r="D68" s="104"/>
      <c r="E68" s="105"/>
      <c r="F68" s="106"/>
      <c r="G68" s="109"/>
      <c r="H68" s="159"/>
      <c r="I68" s="160"/>
      <c r="J68" s="109"/>
      <c r="K68" s="159"/>
      <c r="L68" s="160"/>
      <c r="M68" s="109"/>
      <c r="N68" s="159"/>
      <c r="O68" s="160"/>
      <c r="P68" s="161"/>
      <c r="Q68" s="161"/>
      <c r="R68" s="161"/>
      <c r="S68" s="110"/>
      <c r="T68" s="107"/>
      <c r="U68" s="111"/>
      <c r="V68" s="112"/>
      <c r="W68" s="112"/>
      <c r="X68" s="112"/>
      <c r="Y68" s="105"/>
    </row>
    <row r="69" spans="1:25" ht="15" customHeight="1" thickBot="1" x14ac:dyDescent="0.3">
      <c r="B69" s="162"/>
      <c r="C69"/>
      <c r="E69" s="164"/>
      <c r="F69" s="165"/>
      <c r="G69" s="317" t="str">
        <f>G2</f>
        <v># Shot</v>
      </c>
      <c r="J69" s="320" t="str">
        <f>J2</f>
        <v># Shot</v>
      </c>
      <c r="M69" s="323" t="str">
        <f>M2</f>
        <v># Shot</v>
      </c>
      <c r="P69" s="326" t="s">
        <v>57</v>
      </c>
      <c r="Q69" s="327"/>
      <c r="R69" s="328"/>
      <c r="T69" s="329" t="str">
        <f>T2</f>
        <v>Bypass</v>
      </c>
      <c r="U69" s="332" t="str">
        <f>U2</f>
        <v>No Show</v>
      </c>
      <c r="V69" s="338" t="str">
        <f>V2</f>
        <v>Decline</v>
      </c>
      <c r="W69" s="338" t="str">
        <f>W2</f>
        <v>Xtra Sheets</v>
      </c>
      <c r="X69" s="315" t="str">
        <f>X2</f>
        <v># Sales 
(if known)</v>
      </c>
      <c r="Y69" s="164"/>
    </row>
    <row r="70" spans="1:25" ht="15.75" customHeight="1" x14ac:dyDescent="0.25">
      <c r="F70" s="165"/>
      <c r="G70" s="318"/>
      <c r="J70" s="321"/>
      <c r="M70" s="324"/>
      <c r="P70" s="343" t="str">
        <f>P3</f>
        <v>Green 
Screen</v>
      </c>
      <c r="Q70" s="345" t="str">
        <f>Q3</f>
        <v>Star</v>
      </c>
      <c r="R70" s="347" t="str">
        <f>R3</f>
        <v>Private</v>
      </c>
      <c r="T70" s="330"/>
      <c r="U70" s="333"/>
      <c r="V70" s="339"/>
      <c r="W70" s="339"/>
      <c r="X70" s="341"/>
    </row>
    <row r="71" spans="1:25" ht="15.75" customHeight="1" thickBot="1" x14ac:dyDescent="0.3">
      <c r="F71" s="165"/>
      <c r="G71" s="319"/>
      <c r="J71" s="322"/>
      <c r="M71" s="325"/>
      <c r="P71" s="344"/>
      <c r="Q71" s="346"/>
      <c r="R71" s="348"/>
      <c r="T71" s="331"/>
      <c r="U71" s="334"/>
      <c r="V71" s="340"/>
      <c r="W71" s="340"/>
      <c r="X71" s="342"/>
    </row>
    <row r="72" spans="1:25" ht="37.5" customHeight="1" thickBot="1" x14ac:dyDescent="0.3">
      <c r="F72" s="165"/>
      <c r="G72" s="259">
        <f>SUM(G4:G68)</f>
        <v>53</v>
      </c>
      <c r="J72" s="259">
        <f>SUM(J4:J68)</f>
        <v>0</v>
      </c>
      <c r="M72" s="259">
        <f>SUM(M4:M68)</f>
        <v>10</v>
      </c>
      <c r="P72" s="259">
        <f>SUM(P4:P68)</f>
        <v>48</v>
      </c>
      <c r="Q72" s="259">
        <f>SUM(Q4:Q68)</f>
        <v>0</v>
      </c>
      <c r="R72" s="259">
        <f>SUM(R4:R68)</f>
        <v>4</v>
      </c>
      <c r="T72" s="258">
        <f>SUM(T4:T68)</f>
        <v>0</v>
      </c>
      <c r="U72" s="256">
        <f>SUM(U4:U68)</f>
        <v>2</v>
      </c>
      <c r="V72" s="257">
        <f>SUM(V4:V68)</f>
        <v>19</v>
      </c>
      <c r="W72" s="257">
        <f>SUM(W4:W68)</f>
        <v>5</v>
      </c>
      <c r="X72" s="256">
        <f>SUM(X4:X68)</f>
        <v>21</v>
      </c>
    </row>
    <row r="73" spans="1:25" ht="4.5" customHeight="1" x14ac:dyDescent="0.25"/>
    <row r="74" spans="1:25" ht="4.5" customHeight="1" thickBot="1" x14ac:dyDescent="0.3"/>
    <row r="75" spans="1:25" ht="27.75" customHeight="1" thickBot="1" x14ac:dyDescent="0.3">
      <c r="D75" s="195">
        <f>C5+C7+C11+C14</f>
        <v>142</v>
      </c>
      <c r="E75" s="196" t="s">
        <v>72</v>
      </c>
      <c r="G75" s="255">
        <f>G72+J72+M72</f>
        <v>63</v>
      </c>
      <c r="H75" s="335" t="s">
        <v>92</v>
      </c>
      <c r="I75" s="336"/>
      <c r="O75" s="255">
        <f>P72+Q72+R72</f>
        <v>52</v>
      </c>
      <c r="P75" s="335" t="s">
        <v>91</v>
      </c>
      <c r="Q75" s="336"/>
      <c r="T75" s="254">
        <f>SUM(T72:W72)</f>
        <v>26</v>
      </c>
      <c r="U75" s="335" t="s">
        <v>90</v>
      </c>
      <c r="V75" s="337"/>
      <c r="W75" s="336"/>
    </row>
    <row r="76" spans="1:25" ht="27.75" customHeight="1" x14ac:dyDescent="0.25"/>
    <row r="77" spans="1:25" ht="27.75" customHeight="1" x14ac:dyDescent="0.25"/>
    <row r="81" ht="6" customHeight="1" x14ac:dyDescent="0.25"/>
  </sheetData>
  <mergeCells count="29">
    <mergeCell ref="H75:I75"/>
    <mergeCell ref="P75:Q75"/>
    <mergeCell ref="U75:W75"/>
    <mergeCell ref="V69:V71"/>
    <mergeCell ref="W69:W71"/>
    <mergeCell ref="P70:P71"/>
    <mergeCell ref="Q70:Q71"/>
    <mergeCell ref="R70:R71"/>
    <mergeCell ref="X2:X3"/>
    <mergeCell ref="G69:G71"/>
    <mergeCell ref="J69:J71"/>
    <mergeCell ref="M69:M71"/>
    <mergeCell ref="P69:R69"/>
    <mergeCell ref="T69:T71"/>
    <mergeCell ref="U69:U71"/>
    <mergeCell ref="X69:X71"/>
    <mergeCell ref="P2:R2"/>
    <mergeCell ref="T2:T3"/>
    <mergeCell ref="U2:U3"/>
    <mergeCell ref="V2:V3"/>
    <mergeCell ref="W2:W3"/>
    <mergeCell ref="A1:F2"/>
    <mergeCell ref="G1:O1"/>
    <mergeCell ref="G2:G3"/>
    <mergeCell ref="H2:I2"/>
    <mergeCell ref="J2:J3"/>
    <mergeCell ref="K2:L2"/>
    <mergeCell ref="M2:M3"/>
    <mergeCell ref="N2:O2"/>
  </mergeCells>
  <printOptions horizontalCentered="1"/>
  <pageMargins left="0.25" right="0.25" top="0.28999999999999998" bottom="0.21" header="0.3" footer="0.2"/>
  <pageSetup scale="69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39E1-1C50-4BAE-AB32-B4491571D247}">
  <sheetPr>
    <pageSetUpPr fitToPage="1"/>
  </sheetPr>
  <dimension ref="A1:T25"/>
  <sheetViews>
    <sheetView zoomScale="125" zoomScaleNormal="125" workbookViewId="0">
      <selection sqref="A1:F2"/>
    </sheetView>
    <sheetView tabSelected="1" workbookViewId="1">
      <selection activeCell="P5" sqref="P5:T15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3" customWidth="1"/>
    <col min="4" max="4" width="5.85546875" style="163" bestFit="1" customWidth="1"/>
    <col min="5" max="5" width="18.7109375" style="163" customWidth="1"/>
    <col min="6" max="6" width="8.42578125" bestFit="1" customWidth="1"/>
    <col min="7" max="7" width="4.28515625" customWidth="1"/>
    <col min="8" max="9" width="8.140625" style="163" customWidth="1"/>
    <col min="10" max="10" width="4.28515625" customWidth="1"/>
    <col min="11" max="12" width="8.140625" style="163" customWidth="1"/>
    <col min="13" max="14" width="6.42578125" customWidth="1"/>
    <col min="15" max="15" width="5.7109375" style="86" customWidth="1"/>
    <col min="16" max="19" width="3.42578125" customWidth="1"/>
    <col min="20" max="20" width="8.42578125" customWidth="1"/>
  </cols>
  <sheetData>
    <row r="1" spans="1:20" ht="16.5" thickBot="1" x14ac:dyDescent="0.3">
      <c r="A1" s="287" t="s">
        <v>34</v>
      </c>
      <c r="B1" s="287"/>
      <c r="C1" s="287"/>
      <c r="D1" s="287"/>
      <c r="E1" s="287"/>
      <c r="F1" s="288"/>
      <c r="G1" s="291" t="s">
        <v>53</v>
      </c>
      <c r="H1" s="292"/>
      <c r="I1" s="292"/>
      <c r="J1" s="292"/>
      <c r="K1" s="292"/>
      <c r="L1" s="293"/>
    </row>
    <row r="2" spans="1:20" ht="24.75" customHeight="1" thickBot="1" x14ac:dyDescent="0.3">
      <c r="A2" s="289"/>
      <c r="B2" s="289"/>
      <c r="C2" s="289"/>
      <c r="D2" s="289"/>
      <c r="E2" s="289"/>
      <c r="F2" s="290"/>
      <c r="G2" s="294" t="s">
        <v>54</v>
      </c>
      <c r="H2" s="296" t="s">
        <v>55</v>
      </c>
      <c r="I2" s="297"/>
      <c r="J2" s="298" t="s">
        <v>54</v>
      </c>
      <c r="K2" s="300" t="s">
        <v>56</v>
      </c>
      <c r="L2" s="301"/>
      <c r="M2" s="306" t="s">
        <v>57</v>
      </c>
      <c r="N2" s="308"/>
      <c r="O2" s="87"/>
      <c r="P2" s="309" t="s">
        <v>58</v>
      </c>
      <c r="Q2" s="311" t="s">
        <v>59</v>
      </c>
      <c r="R2" s="313" t="s">
        <v>60</v>
      </c>
      <c r="S2" s="313" t="s">
        <v>61</v>
      </c>
      <c r="T2" s="315" t="s">
        <v>62</v>
      </c>
    </row>
    <row r="3" spans="1:20" ht="22.5" customHeight="1" x14ac:dyDescent="0.25">
      <c r="A3" s="88" t="s">
        <v>0</v>
      </c>
      <c r="B3" s="89" t="s">
        <v>1</v>
      </c>
      <c r="C3" s="90" t="s">
        <v>3</v>
      </c>
      <c r="D3" s="91" t="s">
        <v>2</v>
      </c>
      <c r="E3" s="92" t="s">
        <v>63</v>
      </c>
      <c r="F3" s="93" t="s">
        <v>10</v>
      </c>
      <c r="G3" s="295"/>
      <c r="H3" s="94" t="s">
        <v>64</v>
      </c>
      <c r="I3" s="95" t="s">
        <v>65</v>
      </c>
      <c r="J3" s="299"/>
      <c r="K3" s="96" t="s">
        <v>64</v>
      </c>
      <c r="L3" s="97" t="s">
        <v>65</v>
      </c>
      <c r="M3" s="98" t="s">
        <v>66</v>
      </c>
      <c r="N3" s="99" t="s">
        <v>56</v>
      </c>
      <c r="O3" s="100" t="s">
        <v>67</v>
      </c>
      <c r="P3" s="310"/>
      <c r="Q3" s="312"/>
      <c r="R3" s="314"/>
      <c r="S3" s="314"/>
      <c r="T3" s="316"/>
    </row>
    <row r="4" spans="1:20" ht="5.25" customHeight="1" x14ac:dyDescent="0.25">
      <c r="A4" s="101"/>
      <c r="B4" s="102"/>
      <c r="C4" s="103"/>
      <c r="D4" s="104"/>
      <c r="E4" s="105"/>
      <c r="F4" s="106"/>
      <c r="G4" s="107"/>
      <c r="H4" s="108"/>
      <c r="I4" s="109"/>
      <c r="J4" s="107"/>
      <c r="K4" s="108"/>
      <c r="L4" s="109"/>
      <c r="M4" s="109"/>
      <c r="N4" s="109"/>
      <c r="O4" s="110"/>
      <c r="P4" s="107"/>
      <c r="Q4" s="111"/>
      <c r="R4" s="112"/>
      <c r="S4" s="112"/>
      <c r="T4" s="112"/>
    </row>
    <row r="5" spans="1:20" ht="30" customHeight="1" x14ac:dyDescent="0.25">
      <c r="A5" s="148">
        <v>0.39583333333333331</v>
      </c>
      <c r="B5" s="172" t="s">
        <v>43</v>
      </c>
      <c r="C5" s="149">
        <v>83</v>
      </c>
      <c r="D5" s="150" t="s">
        <v>29</v>
      </c>
      <c r="E5" s="151" t="s">
        <v>70</v>
      </c>
      <c r="F5" s="174" t="s">
        <v>35</v>
      </c>
      <c r="G5" s="115"/>
      <c r="H5" s="152">
        <v>2358</v>
      </c>
      <c r="I5" s="153">
        <v>2360</v>
      </c>
      <c r="J5" s="118"/>
      <c r="K5" s="190"/>
      <c r="L5" s="191"/>
      <c r="M5" s="176">
        <v>1</v>
      </c>
      <c r="N5" s="177"/>
      <c r="O5" s="154" t="s">
        <v>68</v>
      </c>
      <c r="P5" s="178" t="s">
        <v>68</v>
      </c>
      <c r="Q5" s="179" t="s">
        <v>68</v>
      </c>
      <c r="R5" s="180" t="s">
        <v>68</v>
      </c>
      <c r="S5" s="180" t="s">
        <v>68</v>
      </c>
      <c r="T5" s="181" t="s">
        <v>68</v>
      </c>
    </row>
    <row r="6" spans="1:20" s="38" customFormat="1" ht="20.100000000000001" customHeight="1" x14ac:dyDescent="0.25">
      <c r="A6" s="113">
        <v>0.41666666666666669</v>
      </c>
      <c r="B6" s="173" t="s">
        <v>30</v>
      </c>
      <c r="C6" s="114">
        <v>100</v>
      </c>
      <c r="D6" s="114" t="s">
        <v>28</v>
      </c>
      <c r="E6" s="126"/>
      <c r="F6" s="175" t="s">
        <v>36</v>
      </c>
      <c r="G6" s="115"/>
      <c r="H6" s="116">
        <v>4207</v>
      </c>
      <c r="I6" s="117">
        <v>4211</v>
      </c>
      <c r="J6" s="118"/>
      <c r="K6" s="192"/>
      <c r="L6" s="193"/>
      <c r="M6" s="176">
        <v>4</v>
      </c>
      <c r="N6" s="177"/>
      <c r="O6" s="121">
        <f t="shared" ref="O6:O13" si="0">A6+TIME(2,0,0)</f>
        <v>0.5</v>
      </c>
      <c r="P6" s="182">
        <v>0</v>
      </c>
      <c r="Q6" s="183">
        <v>0</v>
      </c>
      <c r="R6" s="184">
        <v>2</v>
      </c>
      <c r="S6" s="184">
        <v>0</v>
      </c>
      <c r="T6" s="185">
        <v>2</v>
      </c>
    </row>
    <row r="7" spans="1:20" ht="30" customHeight="1" x14ac:dyDescent="0.25">
      <c r="A7" s="148">
        <v>0.41666666666666669</v>
      </c>
      <c r="B7" s="172" t="s">
        <v>51</v>
      </c>
      <c r="C7" s="149">
        <v>22</v>
      </c>
      <c r="D7" s="150" t="s">
        <v>29</v>
      </c>
      <c r="E7" s="151" t="s">
        <v>49</v>
      </c>
      <c r="F7" s="174" t="s">
        <v>41</v>
      </c>
      <c r="G7" s="115"/>
      <c r="H7" s="152">
        <v>2363</v>
      </c>
      <c r="I7" s="153">
        <v>2365</v>
      </c>
      <c r="J7" s="118"/>
      <c r="K7" s="190"/>
      <c r="L7" s="191"/>
      <c r="M7" s="176">
        <v>1</v>
      </c>
      <c r="N7" s="177"/>
      <c r="O7" s="154" t="s">
        <v>68</v>
      </c>
      <c r="P7" s="178" t="s">
        <v>68</v>
      </c>
      <c r="Q7" s="179" t="s">
        <v>68</v>
      </c>
      <c r="R7" s="180" t="s">
        <v>68</v>
      </c>
      <c r="S7" s="180" t="s">
        <v>68</v>
      </c>
      <c r="T7" s="181" t="s">
        <v>68</v>
      </c>
    </row>
    <row r="8" spans="1:20" ht="20.100000000000001" customHeight="1" x14ac:dyDescent="0.25">
      <c r="A8" s="127">
        <v>0.45833333333333331</v>
      </c>
      <c r="B8" s="173" t="s">
        <v>30</v>
      </c>
      <c r="C8" s="128">
        <v>23</v>
      </c>
      <c r="D8" s="114" t="s">
        <v>28</v>
      </c>
      <c r="E8" s="131"/>
      <c r="F8" s="175" t="s">
        <v>37</v>
      </c>
      <c r="G8" s="132"/>
      <c r="H8" s="116">
        <v>4212</v>
      </c>
      <c r="I8" s="117">
        <v>4218</v>
      </c>
      <c r="J8" s="133"/>
      <c r="K8" s="192"/>
      <c r="L8" s="193"/>
      <c r="M8" s="176">
        <v>6</v>
      </c>
      <c r="N8" s="177"/>
      <c r="O8" s="121">
        <f t="shared" si="0"/>
        <v>0.54166666666666663</v>
      </c>
      <c r="P8" s="182">
        <v>0</v>
      </c>
      <c r="Q8" s="183">
        <v>1</v>
      </c>
      <c r="R8" s="184">
        <v>4</v>
      </c>
      <c r="S8" s="184">
        <v>0</v>
      </c>
      <c r="T8" s="185">
        <v>1</v>
      </c>
    </row>
    <row r="9" spans="1:20" ht="20.100000000000001" customHeight="1" x14ac:dyDescent="0.25">
      <c r="A9" s="113">
        <v>0.5</v>
      </c>
      <c r="B9" s="173" t="s">
        <v>30</v>
      </c>
      <c r="C9" s="114">
        <v>35</v>
      </c>
      <c r="D9" s="114" t="s">
        <v>28</v>
      </c>
      <c r="E9" s="134"/>
      <c r="F9" s="175" t="s">
        <v>38</v>
      </c>
      <c r="G9" s="132"/>
      <c r="H9" s="116">
        <v>4219</v>
      </c>
      <c r="I9" s="117">
        <v>4226</v>
      </c>
      <c r="J9" s="133"/>
      <c r="K9" s="192"/>
      <c r="L9" s="193"/>
      <c r="M9" s="176">
        <v>8</v>
      </c>
      <c r="N9" s="177"/>
      <c r="O9" s="121">
        <f t="shared" si="0"/>
        <v>0.58333333333333337</v>
      </c>
      <c r="P9" s="182">
        <v>0</v>
      </c>
      <c r="Q9" s="183">
        <v>0</v>
      </c>
      <c r="R9" s="184">
        <v>2</v>
      </c>
      <c r="S9" s="184">
        <v>1</v>
      </c>
      <c r="T9" s="185">
        <v>5</v>
      </c>
    </row>
    <row r="10" spans="1:20" ht="20.100000000000001" customHeight="1" x14ac:dyDescent="0.25">
      <c r="A10" s="113">
        <v>4.1666666666666664E-2</v>
      </c>
      <c r="B10" s="173" t="s">
        <v>30</v>
      </c>
      <c r="C10" s="114">
        <v>35</v>
      </c>
      <c r="D10" s="114" t="s">
        <v>28</v>
      </c>
      <c r="E10" s="134"/>
      <c r="F10" s="175" t="s">
        <v>36</v>
      </c>
      <c r="G10" s="115"/>
      <c r="H10" s="116">
        <v>4227</v>
      </c>
      <c r="I10" s="117">
        <v>4234</v>
      </c>
      <c r="J10" s="118"/>
      <c r="K10" s="192"/>
      <c r="L10" s="193"/>
      <c r="M10" s="176">
        <v>8</v>
      </c>
      <c r="N10" s="177"/>
      <c r="O10" s="121">
        <f t="shared" si="0"/>
        <v>0.125</v>
      </c>
      <c r="P10" s="182">
        <v>0</v>
      </c>
      <c r="Q10" s="183">
        <v>1</v>
      </c>
      <c r="R10" s="184">
        <v>2</v>
      </c>
      <c r="S10" s="184">
        <v>0</v>
      </c>
      <c r="T10" s="185">
        <v>4</v>
      </c>
    </row>
    <row r="11" spans="1:20" ht="30" customHeight="1" x14ac:dyDescent="0.25">
      <c r="A11" s="148">
        <v>7.2916666666666671E-2</v>
      </c>
      <c r="B11" s="172" t="s">
        <v>69</v>
      </c>
      <c r="C11" s="149">
        <v>20</v>
      </c>
      <c r="D11" s="150" t="s">
        <v>29</v>
      </c>
      <c r="E11" s="151" t="s">
        <v>49</v>
      </c>
      <c r="F11" s="174" t="s">
        <v>42</v>
      </c>
      <c r="G11" s="115"/>
      <c r="H11" s="152">
        <v>2366</v>
      </c>
      <c r="I11" s="153">
        <v>2369</v>
      </c>
      <c r="J11" s="118"/>
      <c r="K11" s="190"/>
      <c r="L11" s="191"/>
      <c r="M11" s="176">
        <v>1</v>
      </c>
      <c r="N11" s="177"/>
      <c r="O11" s="154" t="s">
        <v>68</v>
      </c>
      <c r="P11" s="178" t="s">
        <v>68</v>
      </c>
      <c r="Q11" s="179" t="s">
        <v>68</v>
      </c>
      <c r="R11" s="180" t="s">
        <v>68</v>
      </c>
      <c r="S11" s="180" t="s">
        <v>68</v>
      </c>
      <c r="T11" s="181" t="s">
        <v>68</v>
      </c>
    </row>
    <row r="12" spans="1:20" ht="20.100000000000001" customHeight="1" x14ac:dyDescent="0.25">
      <c r="A12" s="113">
        <v>8.3333333333333329E-2</v>
      </c>
      <c r="B12" s="173" t="s">
        <v>30</v>
      </c>
      <c r="C12" s="139">
        <v>35</v>
      </c>
      <c r="D12" s="114" t="s">
        <v>28</v>
      </c>
      <c r="E12" s="134"/>
      <c r="F12" s="175" t="s">
        <v>37</v>
      </c>
      <c r="G12" s="140"/>
      <c r="H12" s="141">
        <v>4235</v>
      </c>
      <c r="I12" s="142">
        <v>4250</v>
      </c>
      <c r="J12" s="143"/>
      <c r="K12" s="190"/>
      <c r="L12" s="191"/>
      <c r="M12" s="176">
        <v>14</v>
      </c>
      <c r="N12" s="177"/>
      <c r="O12" s="121">
        <f t="shared" si="0"/>
        <v>0.16666666666666666</v>
      </c>
      <c r="P12" s="186">
        <v>0</v>
      </c>
      <c r="Q12" s="187">
        <v>0</v>
      </c>
      <c r="R12" s="188">
        <v>4</v>
      </c>
      <c r="S12" s="188">
        <v>4</v>
      </c>
      <c r="T12" s="189">
        <v>6</v>
      </c>
    </row>
    <row r="13" spans="1:20" ht="20.100000000000001" customHeight="1" x14ac:dyDescent="0.25">
      <c r="A13" s="113">
        <v>0.125</v>
      </c>
      <c r="B13" s="173" t="s">
        <v>30</v>
      </c>
      <c r="C13" s="139">
        <v>35</v>
      </c>
      <c r="D13" s="114" t="s">
        <v>28</v>
      </c>
      <c r="E13" s="134"/>
      <c r="F13" s="175" t="s">
        <v>38</v>
      </c>
      <c r="G13" s="140"/>
      <c r="H13" s="141">
        <v>4251</v>
      </c>
      <c r="I13" s="142">
        <v>4253</v>
      </c>
      <c r="J13" s="143"/>
      <c r="K13" s="190"/>
      <c r="L13" s="191"/>
      <c r="M13" s="176">
        <v>3</v>
      </c>
      <c r="N13" s="177"/>
      <c r="O13" s="121">
        <f t="shared" si="0"/>
        <v>0.20833333333333331</v>
      </c>
      <c r="P13" s="186">
        <v>0</v>
      </c>
      <c r="Q13" s="187">
        <v>0</v>
      </c>
      <c r="R13" s="188">
        <v>1</v>
      </c>
      <c r="S13" s="188">
        <v>0</v>
      </c>
      <c r="T13" s="189">
        <v>2</v>
      </c>
    </row>
    <row r="14" spans="1:20" ht="30" customHeight="1" x14ac:dyDescent="0.25">
      <c r="A14" s="148" t="s">
        <v>40</v>
      </c>
      <c r="B14" s="172" t="s">
        <v>50</v>
      </c>
      <c r="C14" s="149">
        <v>17</v>
      </c>
      <c r="D14" s="150" t="s">
        <v>29</v>
      </c>
      <c r="E14" s="151" t="s">
        <v>49</v>
      </c>
      <c r="F14" s="174" t="s">
        <v>39</v>
      </c>
      <c r="G14" s="115"/>
      <c r="H14" s="194" t="s">
        <v>71</v>
      </c>
      <c r="I14" s="153"/>
      <c r="J14" s="118"/>
      <c r="K14" s="194" t="s">
        <v>71</v>
      </c>
      <c r="L14" s="191"/>
      <c r="M14" s="176">
        <v>0</v>
      </c>
      <c r="N14" s="177"/>
      <c r="O14" s="154" t="s">
        <v>68</v>
      </c>
      <c r="P14" s="178" t="s">
        <v>68</v>
      </c>
      <c r="Q14" s="179" t="s">
        <v>68</v>
      </c>
      <c r="R14" s="180" t="s">
        <v>68</v>
      </c>
      <c r="S14" s="180" t="s">
        <v>68</v>
      </c>
      <c r="T14" s="181" t="s">
        <v>68</v>
      </c>
    </row>
    <row r="15" spans="1:20" ht="20.100000000000001" customHeight="1" x14ac:dyDescent="0.25">
      <c r="A15" s="113">
        <v>0.125</v>
      </c>
      <c r="B15" s="173" t="s">
        <v>30</v>
      </c>
      <c r="C15" s="139">
        <v>35</v>
      </c>
      <c r="D15" s="114" t="s">
        <v>28</v>
      </c>
      <c r="E15" s="134"/>
      <c r="F15" s="175" t="s">
        <v>42</v>
      </c>
      <c r="G15" s="140"/>
      <c r="H15" s="141">
        <v>4254</v>
      </c>
      <c r="I15" s="142">
        <v>4259</v>
      </c>
      <c r="J15" s="143"/>
      <c r="K15" s="190"/>
      <c r="L15" s="191"/>
      <c r="M15" s="176">
        <v>5</v>
      </c>
      <c r="N15" s="177"/>
      <c r="O15" s="121">
        <f t="shared" ref="O15" si="1">A15+TIME(2,0,0)</f>
        <v>0.20833333333333331</v>
      </c>
      <c r="P15" s="186">
        <v>0</v>
      </c>
      <c r="Q15" s="187">
        <v>0</v>
      </c>
      <c r="R15" s="188">
        <v>4</v>
      </c>
      <c r="S15" s="188">
        <v>0</v>
      </c>
      <c r="T15" s="189">
        <v>1</v>
      </c>
    </row>
    <row r="16" spans="1:20" ht="5.25" customHeight="1" thickBot="1" x14ac:dyDescent="0.3">
      <c r="A16" s="101"/>
      <c r="B16" s="102"/>
      <c r="C16" s="103"/>
      <c r="D16" s="104"/>
      <c r="E16" s="105"/>
      <c r="F16" s="106"/>
      <c r="G16" s="109"/>
      <c r="H16" s="159">
        <v>4254</v>
      </c>
      <c r="I16" s="160">
        <v>4259</v>
      </c>
      <c r="J16" s="109"/>
      <c r="K16" s="159"/>
      <c r="L16" s="160"/>
      <c r="M16" s="161"/>
      <c r="N16" s="161"/>
      <c r="O16" s="110"/>
      <c r="P16" s="107"/>
      <c r="Q16" s="111"/>
      <c r="R16" s="112"/>
      <c r="S16" s="112"/>
      <c r="T16" s="112"/>
    </row>
    <row r="17" spans="2:20" ht="15" customHeight="1" thickBot="1" x14ac:dyDescent="0.3">
      <c r="B17" s="162"/>
      <c r="C17"/>
      <c r="E17" s="164"/>
      <c r="F17" s="165"/>
      <c r="G17" s="317" t="str">
        <f>G2</f>
        <v># Shot</v>
      </c>
      <c r="J17" s="320" t="str">
        <f>J2</f>
        <v># Shot</v>
      </c>
      <c r="M17" s="326" t="s">
        <v>57</v>
      </c>
      <c r="N17" s="328"/>
      <c r="P17" s="329" t="str">
        <f>P2</f>
        <v>Bypass</v>
      </c>
      <c r="Q17" s="332" t="str">
        <f>Q2</f>
        <v>No Show</v>
      </c>
      <c r="R17" s="338" t="str">
        <f>R2</f>
        <v>Decline</v>
      </c>
      <c r="S17" s="338" t="str">
        <f>S2</f>
        <v>Xtra Sheets</v>
      </c>
      <c r="T17" s="315" t="str">
        <f>T2</f>
        <v># Sales 
(if known)</v>
      </c>
    </row>
    <row r="18" spans="2:20" ht="15.75" customHeight="1" x14ac:dyDescent="0.25">
      <c r="F18" s="165"/>
      <c r="G18" s="318"/>
      <c r="J18" s="321"/>
      <c r="M18" s="343" t="str">
        <f>M3</f>
        <v>Green 
Screen</v>
      </c>
      <c r="N18" s="345" t="str">
        <f>N3</f>
        <v>Star</v>
      </c>
      <c r="P18" s="330"/>
      <c r="Q18" s="333"/>
      <c r="R18" s="339"/>
      <c r="S18" s="339"/>
      <c r="T18" s="341"/>
    </row>
    <row r="19" spans="2:20" ht="15.75" customHeight="1" thickBot="1" x14ac:dyDescent="0.3">
      <c r="F19" s="165"/>
      <c r="G19" s="319"/>
      <c r="J19" s="322"/>
      <c r="M19" s="344"/>
      <c r="N19" s="346"/>
      <c r="P19" s="331"/>
      <c r="Q19" s="334"/>
      <c r="R19" s="340"/>
      <c r="S19" s="340"/>
      <c r="T19" s="342"/>
    </row>
    <row r="20" spans="2:20" ht="37.5" customHeight="1" thickBot="1" x14ac:dyDescent="0.3">
      <c r="F20" s="165"/>
      <c r="G20" s="166"/>
      <c r="J20" s="166"/>
      <c r="M20" s="167"/>
      <c r="N20" s="168"/>
      <c r="P20" s="169"/>
      <c r="Q20" s="170"/>
      <c r="R20" s="171"/>
      <c r="S20" s="171"/>
      <c r="T20" s="170"/>
    </row>
    <row r="21" spans="2:20" ht="4.5" customHeight="1" x14ac:dyDescent="0.25"/>
    <row r="25" spans="2:20" ht="6" customHeight="1" x14ac:dyDescent="0.25"/>
  </sheetData>
  <mergeCells count="22"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S17:S19"/>
    <mergeCell ref="T17:T19"/>
    <mergeCell ref="M18:M19"/>
    <mergeCell ref="N18:N19"/>
    <mergeCell ref="G17:G19"/>
    <mergeCell ref="J17:J19"/>
    <mergeCell ref="M17:N17"/>
    <mergeCell ref="P17:P19"/>
    <mergeCell ref="Q17:Q19"/>
    <mergeCell ref="R17:R19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4932-0340-4874-9532-B03BB7495A19}">
  <sheetPr>
    <pageSetUpPr fitToPage="1"/>
  </sheetPr>
  <dimension ref="A1:T24"/>
  <sheetViews>
    <sheetView topLeftCell="C1" zoomScale="125" zoomScaleNormal="125" workbookViewId="0">
      <selection activeCell="D21" sqref="D21:E21"/>
    </sheetView>
    <sheetView workbookViewId="1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3" customWidth="1"/>
    <col min="4" max="4" width="5.85546875" style="163" bestFit="1" customWidth="1"/>
    <col min="5" max="5" width="18.7109375" style="163" customWidth="1"/>
    <col min="6" max="6" width="8.42578125" bestFit="1" customWidth="1"/>
    <col min="7" max="7" width="4.28515625" customWidth="1"/>
    <col min="8" max="9" width="8.140625" style="163" customWidth="1"/>
    <col min="10" max="10" width="4.28515625" customWidth="1"/>
    <col min="11" max="12" width="8.140625" style="163" customWidth="1"/>
    <col min="13" max="14" width="6.42578125" customWidth="1"/>
    <col min="15" max="15" width="5.7109375" style="86" customWidth="1"/>
    <col min="16" max="19" width="3.42578125" customWidth="1"/>
    <col min="20" max="20" width="8.42578125" customWidth="1"/>
  </cols>
  <sheetData>
    <row r="1" spans="1:20" ht="16.5" thickBot="1" x14ac:dyDescent="0.3">
      <c r="A1" s="287" t="s">
        <v>34</v>
      </c>
      <c r="B1" s="287"/>
      <c r="C1" s="287"/>
      <c r="D1" s="287"/>
      <c r="E1" s="287"/>
      <c r="F1" s="288"/>
      <c r="G1" s="291" t="s">
        <v>53</v>
      </c>
      <c r="H1" s="292"/>
      <c r="I1" s="292"/>
      <c r="J1" s="292"/>
      <c r="K1" s="292"/>
      <c r="L1" s="293"/>
    </row>
    <row r="2" spans="1:20" ht="24.75" customHeight="1" thickBot="1" x14ac:dyDescent="0.3">
      <c r="A2" s="289"/>
      <c r="B2" s="289"/>
      <c r="C2" s="289"/>
      <c r="D2" s="289"/>
      <c r="E2" s="289"/>
      <c r="F2" s="290"/>
      <c r="G2" s="294" t="s">
        <v>54</v>
      </c>
      <c r="H2" s="296" t="s">
        <v>55</v>
      </c>
      <c r="I2" s="297"/>
      <c r="J2" s="298" t="s">
        <v>54</v>
      </c>
      <c r="K2" s="300" t="s">
        <v>56</v>
      </c>
      <c r="L2" s="301"/>
      <c r="M2" s="306" t="s">
        <v>57</v>
      </c>
      <c r="N2" s="308"/>
      <c r="O2" s="87"/>
      <c r="P2" s="309" t="s">
        <v>58</v>
      </c>
      <c r="Q2" s="311" t="s">
        <v>59</v>
      </c>
      <c r="R2" s="313" t="s">
        <v>60</v>
      </c>
      <c r="S2" s="313" t="s">
        <v>61</v>
      </c>
      <c r="T2" s="315" t="s">
        <v>62</v>
      </c>
    </row>
    <row r="3" spans="1:20" ht="22.5" customHeight="1" x14ac:dyDescent="0.25">
      <c r="A3" s="88" t="s">
        <v>0</v>
      </c>
      <c r="B3" s="89" t="s">
        <v>1</v>
      </c>
      <c r="C3" s="90" t="s">
        <v>3</v>
      </c>
      <c r="D3" s="91" t="s">
        <v>2</v>
      </c>
      <c r="E3" s="92" t="s">
        <v>63</v>
      </c>
      <c r="F3" s="93" t="s">
        <v>10</v>
      </c>
      <c r="G3" s="295"/>
      <c r="H3" s="94" t="s">
        <v>64</v>
      </c>
      <c r="I3" s="95" t="s">
        <v>65</v>
      </c>
      <c r="J3" s="299"/>
      <c r="K3" s="96" t="s">
        <v>64</v>
      </c>
      <c r="L3" s="97" t="s">
        <v>65</v>
      </c>
      <c r="M3" s="98" t="s">
        <v>66</v>
      </c>
      <c r="N3" s="99" t="s">
        <v>56</v>
      </c>
      <c r="O3" s="100" t="s">
        <v>67</v>
      </c>
      <c r="P3" s="310"/>
      <c r="Q3" s="312"/>
      <c r="R3" s="314"/>
      <c r="S3" s="314"/>
      <c r="T3" s="316"/>
    </row>
    <row r="4" spans="1:20" ht="5.25" customHeight="1" x14ac:dyDescent="0.25">
      <c r="A4" s="101"/>
      <c r="B4" s="102"/>
      <c r="C4" s="103"/>
      <c r="D4" s="104"/>
      <c r="E4" s="105"/>
      <c r="F4" s="106"/>
      <c r="G4" s="107"/>
      <c r="H4" s="108"/>
      <c r="I4" s="109"/>
      <c r="J4" s="107"/>
      <c r="K4" s="108"/>
      <c r="L4" s="109"/>
      <c r="M4" s="109"/>
      <c r="N4" s="109"/>
      <c r="O4" s="110"/>
      <c r="P4" s="107"/>
      <c r="Q4" s="111"/>
      <c r="R4" s="112"/>
      <c r="S4" s="112"/>
      <c r="T4" s="112"/>
    </row>
    <row r="5" spans="1:20" ht="30" customHeight="1" x14ac:dyDescent="0.25">
      <c r="A5" s="148">
        <v>0.39583333333333331</v>
      </c>
      <c r="B5" s="172" t="s">
        <v>43</v>
      </c>
      <c r="C5" s="149">
        <v>83</v>
      </c>
      <c r="D5" s="150" t="s">
        <v>29</v>
      </c>
      <c r="E5" s="151" t="s">
        <v>70</v>
      </c>
      <c r="F5" s="174" t="s">
        <v>35</v>
      </c>
      <c r="G5" s="115"/>
      <c r="H5" s="152"/>
      <c r="I5" s="153"/>
      <c r="J5" s="118"/>
      <c r="K5" s="152"/>
      <c r="L5" s="153"/>
      <c r="M5" s="129"/>
      <c r="N5" s="130"/>
      <c r="O5" s="154" t="s">
        <v>68</v>
      </c>
      <c r="P5" s="155" t="s">
        <v>68</v>
      </c>
      <c r="Q5" s="156" t="s">
        <v>68</v>
      </c>
      <c r="R5" s="157" t="s">
        <v>68</v>
      </c>
      <c r="S5" s="157" t="s">
        <v>68</v>
      </c>
      <c r="T5" s="158" t="s">
        <v>68</v>
      </c>
    </row>
    <row r="6" spans="1:20" s="38" customFormat="1" ht="20.100000000000001" customHeight="1" x14ac:dyDescent="0.25">
      <c r="A6" s="113">
        <v>0.41666666666666669</v>
      </c>
      <c r="B6" s="173" t="s">
        <v>30</v>
      </c>
      <c r="C6" s="114">
        <v>100</v>
      </c>
      <c r="D6" s="114" t="s">
        <v>28</v>
      </c>
      <c r="E6" s="126"/>
      <c r="F6" s="175" t="s">
        <v>36</v>
      </c>
      <c r="G6" s="115"/>
      <c r="H6" s="116"/>
      <c r="I6" s="117"/>
      <c r="J6" s="118"/>
      <c r="K6" s="116"/>
      <c r="L6" s="117"/>
      <c r="M6" s="119"/>
      <c r="N6" s="120"/>
      <c r="O6" s="121">
        <f t="shared" ref="O6:O13" si="0">A6+TIME(2,0,0)</f>
        <v>0.5</v>
      </c>
      <c r="P6" s="122"/>
      <c r="Q6" s="123"/>
      <c r="R6" s="124"/>
      <c r="S6" s="124"/>
      <c r="T6" s="125"/>
    </row>
    <row r="7" spans="1:20" ht="30" customHeight="1" x14ac:dyDescent="0.25">
      <c r="A7" s="148">
        <v>0.41666666666666669</v>
      </c>
      <c r="B7" s="172" t="s">
        <v>51</v>
      </c>
      <c r="C7" s="149">
        <v>22</v>
      </c>
      <c r="D7" s="150" t="s">
        <v>29</v>
      </c>
      <c r="E7" s="151" t="s">
        <v>49</v>
      </c>
      <c r="F7" s="174" t="s">
        <v>41</v>
      </c>
      <c r="G7" s="115"/>
      <c r="H7" s="152"/>
      <c r="I7" s="153"/>
      <c r="J7" s="118"/>
      <c r="K7" s="152"/>
      <c r="L7" s="153"/>
      <c r="M7" s="129"/>
      <c r="N7" s="130"/>
      <c r="O7" s="154" t="s">
        <v>68</v>
      </c>
      <c r="P7" s="155" t="s">
        <v>68</v>
      </c>
      <c r="Q7" s="156" t="s">
        <v>68</v>
      </c>
      <c r="R7" s="157" t="s">
        <v>68</v>
      </c>
      <c r="S7" s="157" t="s">
        <v>68</v>
      </c>
      <c r="T7" s="158" t="s">
        <v>68</v>
      </c>
    </row>
    <row r="8" spans="1:20" ht="20.100000000000001" customHeight="1" x14ac:dyDescent="0.25">
      <c r="A8" s="127">
        <v>0.45833333333333331</v>
      </c>
      <c r="B8" s="173" t="s">
        <v>30</v>
      </c>
      <c r="C8" s="128">
        <v>23</v>
      </c>
      <c r="D8" s="114" t="s">
        <v>28</v>
      </c>
      <c r="E8" s="131"/>
      <c r="F8" s="175" t="s">
        <v>37</v>
      </c>
      <c r="G8" s="132"/>
      <c r="H8" s="116"/>
      <c r="I8" s="117"/>
      <c r="J8" s="133"/>
      <c r="K8" s="116"/>
      <c r="L8" s="117"/>
      <c r="M8" s="119"/>
      <c r="N8" s="120"/>
      <c r="O8" s="121">
        <f t="shared" si="0"/>
        <v>0.54166666666666663</v>
      </c>
      <c r="P8" s="122"/>
      <c r="Q8" s="123"/>
      <c r="R8" s="124"/>
      <c r="S8" s="124"/>
      <c r="T8" s="125"/>
    </row>
    <row r="9" spans="1:20" ht="20.100000000000001" customHeight="1" x14ac:dyDescent="0.25">
      <c r="A9" s="113">
        <v>0.5</v>
      </c>
      <c r="B9" s="173" t="s">
        <v>30</v>
      </c>
      <c r="C9" s="114">
        <v>35</v>
      </c>
      <c r="D9" s="114" t="s">
        <v>28</v>
      </c>
      <c r="E9" s="134"/>
      <c r="F9" s="175" t="s">
        <v>38</v>
      </c>
      <c r="G9" s="132"/>
      <c r="H9" s="116"/>
      <c r="I9" s="117"/>
      <c r="J9" s="133"/>
      <c r="K9" s="116"/>
      <c r="L9" s="117"/>
      <c r="M9" s="129"/>
      <c r="N9" s="130"/>
      <c r="O9" s="121">
        <f t="shared" si="0"/>
        <v>0.58333333333333337</v>
      </c>
      <c r="P9" s="135"/>
      <c r="Q9" s="136"/>
      <c r="R9" s="137"/>
      <c r="S9" s="137"/>
      <c r="T9" s="138"/>
    </row>
    <row r="10" spans="1:20" ht="20.100000000000001" customHeight="1" x14ac:dyDescent="0.25">
      <c r="A10" s="113">
        <v>4.1666666666666664E-2</v>
      </c>
      <c r="B10" s="173" t="s">
        <v>30</v>
      </c>
      <c r="C10" s="114">
        <v>35</v>
      </c>
      <c r="D10" s="114" t="s">
        <v>28</v>
      </c>
      <c r="E10" s="134"/>
      <c r="F10" s="175" t="s">
        <v>36</v>
      </c>
      <c r="G10" s="115"/>
      <c r="H10" s="116"/>
      <c r="I10" s="117"/>
      <c r="J10" s="118"/>
      <c r="K10" s="116"/>
      <c r="L10" s="117"/>
      <c r="M10" s="129"/>
      <c r="N10" s="130"/>
      <c r="O10" s="121">
        <f t="shared" si="0"/>
        <v>0.125</v>
      </c>
      <c r="P10" s="135"/>
      <c r="Q10" s="136"/>
      <c r="R10" s="137"/>
      <c r="S10" s="137"/>
      <c r="T10" s="138"/>
    </row>
    <row r="11" spans="1:20" ht="30" customHeight="1" x14ac:dyDescent="0.25">
      <c r="A11" s="148">
        <v>7.2916666666666671E-2</v>
      </c>
      <c r="B11" s="172" t="s">
        <v>69</v>
      </c>
      <c r="C11" s="149">
        <v>20</v>
      </c>
      <c r="D11" s="150" t="s">
        <v>29</v>
      </c>
      <c r="E11" s="151" t="s">
        <v>49</v>
      </c>
      <c r="F11" s="174" t="s">
        <v>42</v>
      </c>
      <c r="G11" s="115"/>
      <c r="H11" s="152"/>
      <c r="I11" s="153"/>
      <c r="J11" s="118"/>
      <c r="K11" s="152"/>
      <c r="L11" s="153"/>
      <c r="M11" s="129"/>
      <c r="N11" s="130"/>
      <c r="O11" s="154" t="s">
        <v>68</v>
      </c>
      <c r="P11" s="155" t="s">
        <v>68</v>
      </c>
      <c r="Q11" s="156" t="s">
        <v>68</v>
      </c>
      <c r="R11" s="157" t="s">
        <v>68</v>
      </c>
      <c r="S11" s="157" t="s">
        <v>68</v>
      </c>
      <c r="T11" s="158" t="s">
        <v>68</v>
      </c>
    </row>
    <row r="12" spans="1:20" ht="20.100000000000001" customHeight="1" x14ac:dyDescent="0.25">
      <c r="A12" s="113">
        <v>8.3333333333333329E-2</v>
      </c>
      <c r="B12" s="173" t="s">
        <v>30</v>
      </c>
      <c r="C12" s="139">
        <v>35</v>
      </c>
      <c r="D12" s="114" t="s">
        <v>28</v>
      </c>
      <c r="E12" s="134"/>
      <c r="F12" s="175" t="s">
        <v>37</v>
      </c>
      <c r="G12" s="140"/>
      <c r="H12" s="141"/>
      <c r="I12" s="142"/>
      <c r="J12" s="143"/>
      <c r="K12" s="141"/>
      <c r="L12" s="142"/>
      <c r="M12" s="119"/>
      <c r="N12" s="120"/>
      <c r="O12" s="121">
        <f t="shared" si="0"/>
        <v>0.16666666666666666</v>
      </c>
      <c r="P12" s="144"/>
      <c r="Q12" s="145"/>
      <c r="R12" s="146"/>
      <c r="S12" s="146"/>
      <c r="T12" s="147"/>
    </row>
    <row r="13" spans="1:20" ht="20.100000000000001" customHeight="1" x14ac:dyDescent="0.25">
      <c r="A13" s="113">
        <v>0.125</v>
      </c>
      <c r="B13" s="173" t="s">
        <v>30</v>
      </c>
      <c r="C13" s="139">
        <v>35</v>
      </c>
      <c r="D13" s="114" t="s">
        <v>28</v>
      </c>
      <c r="E13" s="134"/>
      <c r="F13" s="175" t="s">
        <v>38</v>
      </c>
      <c r="G13" s="140"/>
      <c r="H13" s="141"/>
      <c r="I13" s="142"/>
      <c r="J13" s="143"/>
      <c r="K13" s="141"/>
      <c r="L13" s="142"/>
      <c r="M13" s="119"/>
      <c r="N13" s="120"/>
      <c r="O13" s="121">
        <f t="shared" si="0"/>
        <v>0.20833333333333331</v>
      </c>
      <c r="P13" s="144"/>
      <c r="Q13" s="145"/>
      <c r="R13" s="146"/>
      <c r="S13" s="146"/>
      <c r="T13" s="147"/>
    </row>
    <row r="14" spans="1:20" ht="30" customHeight="1" x14ac:dyDescent="0.25">
      <c r="A14" s="148" t="s">
        <v>40</v>
      </c>
      <c r="B14" s="172" t="s">
        <v>50</v>
      </c>
      <c r="C14" s="149">
        <v>17</v>
      </c>
      <c r="D14" s="150" t="s">
        <v>29</v>
      </c>
      <c r="E14" s="151" t="s">
        <v>49</v>
      </c>
      <c r="F14" s="174" t="s">
        <v>39</v>
      </c>
      <c r="G14" s="115"/>
      <c r="H14" s="152"/>
      <c r="I14" s="153"/>
      <c r="J14" s="118"/>
      <c r="K14" s="152"/>
      <c r="L14" s="153"/>
      <c r="M14" s="129"/>
      <c r="N14" s="130"/>
      <c r="O14" s="154" t="s">
        <v>68</v>
      </c>
      <c r="P14" s="155" t="s">
        <v>68</v>
      </c>
      <c r="Q14" s="156" t="s">
        <v>68</v>
      </c>
      <c r="R14" s="157" t="s">
        <v>68</v>
      </c>
      <c r="S14" s="157" t="s">
        <v>68</v>
      </c>
      <c r="T14" s="158" t="s">
        <v>68</v>
      </c>
    </row>
    <row r="15" spans="1:20" ht="5.25" customHeight="1" thickBot="1" x14ac:dyDescent="0.3">
      <c r="A15" s="101"/>
      <c r="B15" s="102"/>
      <c r="C15" s="103"/>
      <c r="D15" s="104"/>
      <c r="E15" s="105"/>
      <c r="F15" s="106"/>
      <c r="G15" s="109"/>
      <c r="H15" s="159"/>
      <c r="I15" s="160"/>
      <c r="J15" s="109"/>
      <c r="K15" s="159"/>
      <c r="L15" s="160"/>
      <c r="M15" s="161"/>
      <c r="N15" s="161"/>
      <c r="O15" s="110"/>
      <c r="P15" s="107"/>
      <c r="Q15" s="111"/>
      <c r="R15" s="112"/>
      <c r="S15" s="112"/>
      <c r="T15" s="112"/>
    </row>
    <row r="16" spans="1:20" ht="15" customHeight="1" thickBot="1" x14ac:dyDescent="0.3">
      <c r="B16" s="162"/>
      <c r="C16"/>
      <c r="E16" s="164"/>
      <c r="F16" s="165"/>
      <c r="G16" s="317" t="str">
        <f>G2</f>
        <v># Shot</v>
      </c>
      <c r="J16" s="320" t="str">
        <f>J2</f>
        <v># Shot</v>
      </c>
      <c r="M16" s="326" t="s">
        <v>57</v>
      </c>
      <c r="N16" s="328"/>
      <c r="P16" s="329" t="str">
        <f>P2</f>
        <v>Bypass</v>
      </c>
      <c r="Q16" s="332" t="str">
        <f>Q2</f>
        <v>No Show</v>
      </c>
      <c r="R16" s="338" t="str">
        <f>R2</f>
        <v>Decline</v>
      </c>
      <c r="S16" s="338" t="str">
        <f>S2</f>
        <v>Xtra Sheets</v>
      </c>
      <c r="T16" s="315" t="str">
        <f>T2</f>
        <v># Sales 
(if known)</v>
      </c>
    </row>
    <row r="17" spans="4:20" ht="15.75" customHeight="1" x14ac:dyDescent="0.25">
      <c r="F17" s="165"/>
      <c r="G17" s="318"/>
      <c r="J17" s="321"/>
      <c r="M17" s="343" t="str">
        <f>M3</f>
        <v>Green 
Screen</v>
      </c>
      <c r="N17" s="345" t="str">
        <f>N3</f>
        <v>Star</v>
      </c>
      <c r="P17" s="330"/>
      <c r="Q17" s="333"/>
      <c r="R17" s="339"/>
      <c r="S17" s="339"/>
      <c r="T17" s="341"/>
    </row>
    <row r="18" spans="4:20" ht="15.75" customHeight="1" thickBot="1" x14ac:dyDescent="0.3">
      <c r="F18" s="165"/>
      <c r="G18" s="319"/>
      <c r="J18" s="322"/>
      <c r="M18" s="344"/>
      <c r="N18" s="346"/>
      <c r="P18" s="331"/>
      <c r="Q18" s="334"/>
      <c r="R18" s="340"/>
      <c r="S18" s="340"/>
      <c r="T18" s="342"/>
    </row>
    <row r="19" spans="4:20" ht="37.5" customHeight="1" thickBot="1" x14ac:dyDescent="0.3">
      <c r="F19" s="165"/>
      <c r="G19" s="166"/>
      <c r="J19" s="166"/>
      <c r="M19" s="167"/>
      <c r="N19" s="168"/>
      <c r="P19" s="169"/>
      <c r="Q19" s="170"/>
      <c r="R19" s="171"/>
      <c r="S19" s="171"/>
      <c r="T19" s="170"/>
    </row>
    <row r="20" spans="4:20" ht="4.5" customHeight="1" thickBot="1" x14ac:dyDescent="0.3"/>
    <row r="21" spans="4:20" ht="23.25" thickBot="1" x14ac:dyDescent="0.3">
      <c r="D21" s="195">
        <v>0</v>
      </c>
      <c r="E21" s="196" t="s">
        <v>72</v>
      </c>
    </row>
    <row r="24" spans="4:20" ht="6" customHeight="1" x14ac:dyDescent="0.25"/>
  </sheetData>
  <mergeCells count="22"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S16:S18"/>
    <mergeCell ref="T16:T18"/>
    <mergeCell ref="M17:M18"/>
    <mergeCell ref="N17:N18"/>
    <mergeCell ref="G16:G18"/>
    <mergeCell ref="J16:J18"/>
    <mergeCell ref="M16:N16"/>
    <mergeCell ref="P16:P18"/>
    <mergeCell ref="Q16:Q18"/>
    <mergeCell ref="R16:R18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opLeftCell="A6" zoomScale="125" zoomScaleNormal="125" workbookViewId="0">
      <selection sqref="A1:F26"/>
    </sheetView>
    <sheetView workbookViewId="1">
      <selection sqref="A1:E1"/>
    </sheetView>
  </sheetViews>
  <sheetFormatPr defaultRowHeight="15" x14ac:dyDescent="0.25"/>
  <cols>
    <col min="1" max="1" width="8.28515625" customWidth="1"/>
    <col min="2" max="2" width="38.85546875" customWidth="1"/>
    <col min="3" max="3" width="6.28515625" customWidth="1"/>
    <col min="4" max="4" width="9.140625" customWidth="1"/>
    <col min="5" max="5" width="24.7109375" customWidth="1"/>
    <col min="6" max="6" width="15.140625" customWidth="1"/>
    <col min="7" max="7" width="19.5703125" style="15" customWidth="1"/>
  </cols>
  <sheetData>
    <row r="1" spans="1:7" ht="24.75" customHeight="1" thickBot="1" x14ac:dyDescent="0.3">
      <c r="A1" s="349" t="s">
        <v>34</v>
      </c>
      <c r="B1" s="350"/>
      <c r="C1" s="350"/>
      <c r="D1" s="350"/>
      <c r="E1" s="351"/>
      <c r="F1" s="44"/>
    </row>
    <row r="2" spans="1:7" ht="15.75" thickBot="1" x14ac:dyDescent="0.3">
      <c r="A2" s="41" t="s">
        <v>0</v>
      </c>
      <c r="B2" s="42" t="s">
        <v>1</v>
      </c>
      <c r="C2" s="42" t="s">
        <v>3</v>
      </c>
      <c r="D2" s="42" t="s">
        <v>2</v>
      </c>
      <c r="E2" s="43" t="s">
        <v>4</v>
      </c>
      <c r="F2" s="44" t="s">
        <v>10</v>
      </c>
      <c r="G2" s="16"/>
    </row>
    <row r="3" spans="1:7" ht="33" customHeight="1" x14ac:dyDescent="0.25">
      <c r="A3" s="70">
        <v>0.39583333333333331</v>
      </c>
      <c r="B3" s="72" t="s">
        <v>43</v>
      </c>
      <c r="C3" s="71">
        <v>83</v>
      </c>
      <c r="D3" s="71" t="s">
        <v>29</v>
      </c>
      <c r="E3" s="78" t="s">
        <v>52</v>
      </c>
      <c r="F3" s="45" t="s">
        <v>35</v>
      </c>
      <c r="G3" s="16"/>
    </row>
    <row r="4" spans="1:7" ht="33.75" customHeight="1" x14ac:dyDescent="0.25">
      <c r="A4" s="74">
        <v>0.41666666666666669</v>
      </c>
      <c r="B4" s="75" t="s">
        <v>30</v>
      </c>
      <c r="C4" s="75">
        <v>100</v>
      </c>
      <c r="D4" s="75" t="s">
        <v>28</v>
      </c>
      <c r="E4" s="76"/>
      <c r="F4" s="46" t="s">
        <v>36</v>
      </c>
      <c r="G4" s="16"/>
    </row>
    <row r="5" spans="1:7" ht="21" customHeight="1" x14ac:dyDescent="0.25">
      <c r="A5" s="70">
        <v>0.41666666666666669</v>
      </c>
      <c r="B5" s="72" t="s">
        <v>51</v>
      </c>
      <c r="C5" s="71">
        <v>22</v>
      </c>
      <c r="D5" s="71" t="s">
        <v>29</v>
      </c>
      <c r="E5" s="78" t="s">
        <v>49</v>
      </c>
      <c r="F5" s="46" t="s">
        <v>41</v>
      </c>
      <c r="G5" s="16"/>
    </row>
    <row r="6" spans="1:7" ht="21" customHeight="1" x14ac:dyDescent="0.25">
      <c r="A6" s="66">
        <v>0.45833333333333331</v>
      </c>
      <c r="B6" s="63" t="s">
        <v>30</v>
      </c>
      <c r="C6" s="63">
        <v>23</v>
      </c>
      <c r="D6" s="63" t="s">
        <v>28</v>
      </c>
      <c r="E6" s="64"/>
      <c r="F6" s="46" t="s">
        <v>37</v>
      </c>
      <c r="G6" s="16"/>
    </row>
    <row r="7" spans="1:7" ht="21" customHeight="1" x14ac:dyDescent="0.25">
      <c r="A7" s="66">
        <v>0.5</v>
      </c>
      <c r="B7" s="63" t="s">
        <v>30</v>
      </c>
      <c r="C7" s="63">
        <v>35</v>
      </c>
      <c r="D7" s="63" t="s">
        <v>28</v>
      </c>
      <c r="E7" s="64"/>
      <c r="F7" s="46" t="s">
        <v>38</v>
      </c>
      <c r="G7" s="16"/>
    </row>
    <row r="8" spans="1:7" ht="21" customHeight="1" x14ac:dyDescent="0.25">
      <c r="A8" s="66">
        <v>4.1666666666666664E-2</v>
      </c>
      <c r="B8" s="63" t="s">
        <v>30</v>
      </c>
      <c r="C8" s="63">
        <v>35</v>
      </c>
      <c r="D8" s="63" t="s">
        <v>28</v>
      </c>
      <c r="E8" s="64"/>
      <c r="F8" s="46" t="s">
        <v>36</v>
      </c>
      <c r="G8" s="16"/>
    </row>
    <row r="9" spans="1:7" ht="33.75" customHeight="1" x14ac:dyDescent="0.25">
      <c r="A9" s="70">
        <v>7.2916666666666671E-2</v>
      </c>
      <c r="B9" s="85" t="s">
        <v>44</v>
      </c>
      <c r="C9" s="71">
        <v>20</v>
      </c>
      <c r="D9" s="71" t="s">
        <v>29</v>
      </c>
      <c r="E9" s="78" t="s">
        <v>49</v>
      </c>
      <c r="F9" s="46" t="s">
        <v>42</v>
      </c>
      <c r="G9" s="16"/>
    </row>
    <row r="10" spans="1:7" ht="21" customHeight="1" x14ac:dyDescent="0.25">
      <c r="A10" s="74">
        <v>8.3333333333333329E-2</v>
      </c>
      <c r="B10" s="75" t="s">
        <v>30</v>
      </c>
      <c r="C10" s="75">
        <v>35</v>
      </c>
      <c r="D10" s="75" t="s">
        <v>28</v>
      </c>
      <c r="E10" s="76"/>
      <c r="F10" s="46" t="s">
        <v>37</v>
      </c>
      <c r="G10" s="16"/>
    </row>
    <row r="11" spans="1:7" ht="45.75" customHeight="1" x14ac:dyDescent="0.25">
      <c r="A11" s="66">
        <v>0.125</v>
      </c>
      <c r="B11" s="63" t="s">
        <v>30</v>
      </c>
      <c r="C11" s="63">
        <v>35</v>
      </c>
      <c r="D11" s="63" t="s">
        <v>28</v>
      </c>
      <c r="E11" s="64"/>
      <c r="F11" s="46" t="s">
        <v>38</v>
      </c>
    </row>
    <row r="12" spans="1:7" ht="27" customHeight="1" thickBot="1" x14ac:dyDescent="0.3">
      <c r="A12" s="82" t="s">
        <v>40</v>
      </c>
      <c r="B12" s="81" t="s">
        <v>50</v>
      </c>
      <c r="C12" s="79">
        <v>17</v>
      </c>
      <c r="D12" s="79" t="s">
        <v>29</v>
      </c>
      <c r="E12" s="80" t="s">
        <v>49</v>
      </c>
      <c r="F12" s="65" t="s">
        <v>39</v>
      </c>
    </row>
    <row r="13" spans="1:7" x14ac:dyDescent="0.25">
      <c r="A13" s="26"/>
      <c r="B13" s="31"/>
      <c r="C13" s="27"/>
      <c r="D13" s="28"/>
      <c r="E13" s="29"/>
      <c r="F13" s="30"/>
    </row>
    <row r="14" spans="1:7" ht="15.75" thickBot="1" x14ac:dyDescent="0.3">
      <c r="A14" s="20"/>
      <c r="B14" s="17"/>
      <c r="C14" s="21"/>
      <c r="D14" s="19"/>
      <c r="E14" s="18"/>
      <c r="F14" s="25"/>
    </row>
    <row r="15" spans="1:7" x14ac:dyDescent="0.25">
      <c r="A15" s="47" t="s">
        <v>11</v>
      </c>
      <c r="B15" s="48" t="s">
        <v>47</v>
      </c>
      <c r="C15" s="49"/>
      <c r="D15" s="35" t="s">
        <v>12</v>
      </c>
      <c r="E15" s="77"/>
      <c r="F15" s="36"/>
    </row>
    <row r="16" spans="1:7" x14ac:dyDescent="0.25">
      <c r="A16" s="50" t="s">
        <v>13</v>
      </c>
      <c r="B16" s="73" t="s">
        <v>48</v>
      </c>
      <c r="C16" s="51"/>
      <c r="D16" s="37" t="s">
        <v>14</v>
      </c>
      <c r="E16" s="49"/>
      <c r="F16" s="36"/>
    </row>
    <row r="17" spans="1:6" x14ac:dyDescent="0.25">
      <c r="A17" s="50" t="s">
        <v>15</v>
      </c>
      <c r="B17" s="69" t="s">
        <v>46</v>
      </c>
      <c r="C17" s="51"/>
      <c r="D17" s="37" t="s">
        <v>16</v>
      </c>
      <c r="E17" s="83" t="s">
        <v>33</v>
      </c>
      <c r="F17" s="38"/>
    </row>
    <row r="18" spans="1:6" x14ac:dyDescent="0.25">
      <c r="A18" s="50" t="s">
        <v>17</v>
      </c>
      <c r="C18" s="51"/>
      <c r="D18" s="37" t="s">
        <v>18</v>
      </c>
      <c r="E18" s="67" t="s">
        <v>32</v>
      </c>
      <c r="F18" s="38"/>
    </row>
    <row r="19" spans="1:6" x14ac:dyDescent="0.25">
      <c r="A19" s="52" t="s">
        <v>7</v>
      </c>
      <c r="B19" s="53" t="s">
        <v>45</v>
      </c>
      <c r="C19" s="54"/>
      <c r="D19" s="39" t="s">
        <v>7</v>
      </c>
      <c r="E19" s="84"/>
      <c r="F19" s="38"/>
    </row>
    <row r="20" spans="1:6" ht="15.75" thickBot="1" x14ac:dyDescent="0.3">
      <c r="A20" s="1" t="s">
        <v>5</v>
      </c>
      <c r="B20" s="17"/>
      <c r="C20" s="55"/>
      <c r="D20" s="56" t="s">
        <v>5</v>
      </c>
      <c r="E20" s="68" t="s">
        <v>31</v>
      </c>
      <c r="F20" s="38"/>
    </row>
    <row r="21" spans="1:6" x14ac:dyDescent="0.25">
      <c r="A21" s="57" t="s">
        <v>19</v>
      </c>
      <c r="B21" s="32"/>
      <c r="C21" s="58"/>
      <c r="D21" s="58" t="s">
        <v>20</v>
      </c>
      <c r="E21" s="59"/>
    </row>
    <row r="22" spans="1:6" x14ac:dyDescent="0.25">
      <c r="A22" s="50" t="s">
        <v>21</v>
      </c>
      <c r="B22" s="33"/>
      <c r="C22" s="51"/>
      <c r="D22" s="51" t="s">
        <v>22</v>
      </c>
      <c r="E22" s="60"/>
    </row>
    <row r="23" spans="1:6" x14ac:dyDescent="0.25">
      <c r="A23" s="50" t="s">
        <v>23</v>
      </c>
      <c r="B23" s="33"/>
      <c r="C23" s="51"/>
      <c r="D23" s="51" t="s">
        <v>24</v>
      </c>
      <c r="E23" s="61"/>
    </row>
    <row r="24" spans="1:6" x14ac:dyDescent="0.25">
      <c r="A24" s="50" t="s">
        <v>25</v>
      </c>
      <c r="B24" s="33"/>
      <c r="C24" s="51"/>
      <c r="D24" s="51" t="s">
        <v>26</v>
      </c>
      <c r="E24" s="60"/>
    </row>
    <row r="25" spans="1:6" x14ac:dyDescent="0.25">
      <c r="A25" s="52" t="s">
        <v>7</v>
      </c>
      <c r="B25" s="34"/>
      <c r="C25" s="53"/>
      <c r="D25" s="53" t="s">
        <v>27</v>
      </c>
      <c r="E25" s="62"/>
    </row>
    <row r="26" spans="1:6" ht="15.75" thickBot="1" x14ac:dyDescent="0.3">
      <c r="A26" s="1" t="s">
        <v>5</v>
      </c>
      <c r="B26" s="40"/>
      <c r="C26" s="8"/>
      <c r="D26" s="9" t="s">
        <v>7</v>
      </c>
      <c r="E26" s="10"/>
    </row>
    <row r="27" spans="1:6" x14ac:dyDescent="0.25">
      <c r="B27" s="13"/>
      <c r="E27" s="13"/>
    </row>
    <row r="28" spans="1:6" x14ac:dyDescent="0.25">
      <c r="B28" s="13"/>
      <c r="E28" s="13"/>
    </row>
    <row r="29" spans="1:6" ht="15.75" thickBot="1" x14ac:dyDescent="0.3"/>
    <row r="30" spans="1:6" x14ac:dyDescent="0.25">
      <c r="A30" s="11"/>
      <c r="B30" s="352" t="s">
        <v>6</v>
      </c>
      <c r="C30" s="353"/>
      <c r="D30" s="353"/>
      <c r="E30" s="354"/>
    </row>
    <row r="31" spans="1:6" ht="15.75" thickBot="1" x14ac:dyDescent="0.3">
      <c r="A31" s="12"/>
      <c r="B31" s="355"/>
      <c r="C31" s="355"/>
      <c r="D31" s="355"/>
      <c r="E31" s="356"/>
    </row>
    <row r="32" spans="1:6" ht="15.75" thickBot="1" x14ac:dyDescent="0.3">
      <c r="A32" s="5" t="s">
        <v>0</v>
      </c>
      <c r="B32" s="6" t="s">
        <v>8</v>
      </c>
      <c r="C32" s="6" t="s">
        <v>3</v>
      </c>
      <c r="D32" s="6" t="s">
        <v>2</v>
      </c>
      <c r="E32" s="7" t="s">
        <v>9</v>
      </c>
    </row>
    <row r="33" spans="1:5" x14ac:dyDescent="0.25">
      <c r="A33" s="2"/>
      <c r="B33" s="14"/>
      <c r="C33" s="3"/>
      <c r="D33" s="3"/>
      <c r="E33" s="4"/>
    </row>
    <row r="34" spans="1:5" x14ac:dyDescent="0.25">
      <c r="A34" s="22"/>
      <c r="B34" s="23"/>
      <c r="C34" s="24"/>
      <c r="D34" s="24"/>
      <c r="E34" s="24"/>
    </row>
  </sheetData>
  <mergeCells count="2">
    <mergeCell ref="A1:E1"/>
    <mergeCell ref="B30:E31"/>
  </mergeCells>
  <pageMargins left="0.25" right="0.25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  <sheetView workbookViewId="1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DCF9-AF84-47D5-B817-73B0F37EEC2A}">
  <sheetPr>
    <tabColor rgb="FF00B0F0"/>
    <pageSetUpPr fitToPage="1"/>
  </sheetPr>
  <dimension ref="A1:X81"/>
  <sheetViews>
    <sheetView zoomScale="84" zoomScaleNormal="84" workbookViewId="0">
      <selection activeCell="Y1" sqref="Y1:AA1048576"/>
    </sheetView>
    <sheetView topLeftCell="A5" zoomScale="124" zoomScaleNormal="124" workbookViewId="1">
      <selection activeCell="H14" sqref="H14"/>
    </sheetView>
  </sheetViews>
  <sheetFormatPr defaultRowHeight="15" x14ac:dyDescent="0.25"/>
  <cols>
    <col min="1" max="1" width="5.7109375" bestFit="1" customWidth="1"/>
    <col min="2" max="2" width="15.5703125" style="163" customWidth="1"/>
    <col min="3" max="3" width="4.85546875" style="163" customWidth="1"/>
    <col min="4" max="4" width="4.5703125" style="252" bestFit="1" customWidth="1"/>
    <col min="5" max="5" width="19.28515625" style="163" bestFit="1" customWidth="1"/>
    <col min="6" max="6" width="8.42578125" style="164" bestFit="1" customWidth="1"/>
    <col min="7" max="7" width="4.28515625" customWidth="1"/>
    <col min="8" max="9" width="8.140625" style="163" customWidth="1"/>
    <col min="10" max="10" width="4.28515625" customWidth="1"/>
    <col min="11" max="12" width="8.140625" style="163" customWidth="1"/>
    <col min="13" max="13" width="4.28515625" customWidth="1"/>
    <col min="14" max="15" width="8.140625" style="163" customWidth="1"/>
    <col min="16" max="18" width="6.42578125" customWidth="1"/>
    <col min="19" max="19" width="5.7109375" style="86" customWidth="1"/>
    <col min="20" max="23" width="3.42578125" customWidth="1"/>
    <col min="24" max="24" width="8.42578125" customWidth="1"/>
  </cols>
  <sheetData>
    <row r="1" spans="1:24" ht="16.5" thickBot="1" x14ac:dyDescent="0.3">
      <c r="A1" s="287"/>
      <c r="B1" s="287"/>
      <c r="C1" s="287"/>
      <c r="D1" s="287"/>
      <c r="E1" s="287"/>
      <c r="F1" s="288"/>
      <c r="G1" s="291" t="s">
        <v>53</v>
      </c>
      <c r="H1" s="292"/>
      <c r="I1" s="292"/>
      <c r="J1" s="292"/>
      <c r="K1" s="292"/>
      <c r="L1" s="292"/>
      <c r="M1" s="292"/>
      <c r="N1" s="292"/>
      <c r="O1" s="293"/>
    </row>
    <row r="2" spans="1:24" ht="24.75" customHeight="1" thickBot="1" x14ac:dyDescent="0.3">
      <c r="A2" s="289"/>
      <c r="B2" s="289"/>
      <c r="C2" s="289"/>
      <c r="D2" s="289"/>
      <c r="E2" s="289"/>
      <c r="F2" s="290"/>
      <c r="G2" s="294" t="s">
        <v>54</v>
      </c>
      <c r="H2" s="296" t="s">
        <v>55</v>
      </c>
      <c r="I2" s="297"/>
      <c r="J2" s="298" t="s">
        <v>54</v>
      </c>
      <c r="K2" s="300" t="s">
        <v>56</v>
      </c>
      <c r="L2" s="301"/>
      <c r="M2" s="302" t="s">
        <v>54</v>
      </c>
      <c r="N2" s="304" t="s">
        <v>29</v>
      </c>
      <c r="O2" s="305"/>
      <c r="P2" s="306" t="s">
        <v>57</v>
      </c>
      <c r="Q2" s="307"/>
      <c r="R2" s="308"/>
      <c r="S2" s="87"/>
      <c r="T2" s="309" t="s">
        <v>58</v>
      </c>
      <c r="U2" s="311" t="s">
        <v>59</v>
      </c>
      <c r="V2" s="313" t="s">
        <v>60</v>
      </c>
      <c r="W2" s="313" t="s">
        <v>61</v>
      </c>
      <c r="X2" s="315" t="s">
        <v>62</v>
      </c>
    </row>
    <row r="3" spans="1:24" ht="22.5" customHeight="1" x14ac:dyDescent="0.25">
      <c r="A3" s="88" t="s">
        <v>0</v>
      </c>
      <c r="B3" s="197" t="s">
        <v>1</v>
      </c>
      <c r="C3" s="90" t="s">
        <v>3</v>
      </c>
      <c r="D3" s="198" t="s">
        <v>2</v>
      </c>
      <c r="E3" s="92" t="s">
        <v>63</v>
      </c>
      <c r="F3" s="199" t="s">
        <v>10</v>
      </c>
      <c r="G3" s="295"/>
      <c r="H3" s="94" t="s">
        <v>64</v>
      </c>
      <c r="I3" s="95" t="s">
        <v>65</v>
      </c>
      <c r="J3" s="299"/>
      <c r="K3" s="96" t="s">
        <v>64</v>
      </c>
      <c r="L3" s="97" t="s">
        <v>65</v>
      </c>
      <c r="M3" s="303"/>
      <c r="N3" s="200" t="s">
        <v>64</v>
      </c>
      <c r="O3" s="201" t="s">
        <v>65</v>
      </c>
      <c r="P3" s="98" t="s">
        <v>66</v>
      </c>
      <c r="Q3" s="99" t="s">
        <v>56</v>
      </c>
      <c r="R3" s="202" t="s">
        <v>29</v>
      </c>
      <c r="S3" s="100" t="s">
        <v>67</v>
      </c>
      <c r="T3" s="310"/>
      <c r="U3" s="312"/>
      <c r="V3" s="314"/>
      <c r="W3" s="314"/>
      <c r="X3" s="316"/>
    </row>
    <row r="4" spans="1:24" ht="5.25" customHeight="1" x14ac:dyDescent="0.25">
      <c r="A4" s="101"/>
      <c r="B4" s="203"/>
      <c r="C4" s="103"/>
      <c r="D4" s="204"/>
      <c r="E4" s="105"/>
      <c r="F4" s="205"/>
      <c r="G4" s="107"/>
      <c r="H4" s="108"/>
      <c r="I4" s="109"/>
      <c r="J4" s="107"/>
      <c r="K4" s="108"/>
      <c r="L4" s="109"/>
      <c r="M4" s="107"/>
      <c r="N4" s="108"/>
      <c r="O4" s="109"/>
      <c r="P4" s="109"/>
      <c r="Q4" s="109"/>
      <c r="R4" s="109"/>
      <c r="S4" s="110"/>
      <c r="T4" s="107"/>
      <c r="U4" s="111"/>
      <c r="V4" s="112"/>
      <c r="W4" s="112"/>
      <c r="X4" s="112"/>
    </row>
    <row r="5" spans="1:24" ht="43.5" customHeight="1" x14ac:dyDescent="0.25">
      <c r="A5" s="148">
        <v>0.39583333333333331</v>
      </c>
      <c r="B5" s="172" t="s">
        <v>43</v>
      </c>
      <c r="C5" s="149">
        <v>83</v>
      </c>
      <c r="D5" s="150" t="s">
        <v>29</v>
      </c>
      <c r="E5" s="151" t="s">
        <v>70</v>
      </c>
      <c r="F5" s="174" t="s">
        <v>35</v>
      </c>
      <c r="G5" s="115"/>
      <c r="H5" s="152">
        <v>2358</v>
      </c>
      <c r="I5" s="153">
        <v>2360</v>
      </c>
      <c r="J5" s="118"/>
      <c r="K5" s="116"/>
      <c r="L5" s="117"/>
      <c r="M5" s="208"/>
      <c r="N5" s="116"/>
      <c r="O5" s="117"/>
      <c r="P5" s="176">
        <v>1</v>
      </c>
      <c r="Q5" s="130"/>
      <c r="R5" s="209"/>
      <c r="S5" s="121" t="s">
        <v>68</v>
      </c>
      <c r="T5" s="178" t="s">
        <v>68</v>
      </c>
      <c r="U5" s="179" t="s">
        <v>68</v>
      </c>
      <c r="V5" s="180" t="s">
        <v>68</v>
      </c>
      <c r="W5" s="180" t="s">
        <v>68</v>
      </c>
      <c r="X5" s="181" t="s">
        <v>68</v>
      </c>
    </row>
    <row r="6" spans="1:24" ht="20.100000000000001" customHeight="1" x14ac:dyDescent="0.25">
      <c r="A6" s="113">
        <v>0.41666666666666669</v>
      </c>
      <c r="B6" s="173" t="s">
        <v>30</v>
      </c>
      <c r="C6" s="114">
        <v>100</v>
      </c>
      <c r="D6" s="114" t="s">
        <v>28</v>
      </c>
      <c r="E6" s="126"/>
      <c r="F6" s="175" t="s">
        <v>36</v>
      </c>
      <c r="G6" s="115"/>
      <c r="H6" s="116">
        <v>4207</v>
      </c>
      <c r="I6" s="117">
        <v>4211</v>
      </c>
      <c r="J6" s="118"/>
      <c r="K6" s="116"/>
      <c r="L6" s="117"/>
      <c r="M6" s="208"/>
      <c r="N6" s="116"/>
      <c r="O6" s="117"/>
      <c r="P6" s="176">
        <v>4</v>
      </c>
      <c r="Q6" s="130"/>
      <c r="R6" s="209"/>
      <c r="S6" s="121">
        <f t="shared" ref="S6:S15" si="0">A6+TIME(2,0,0)</f>
        <v>0.5</v>
      </c>
      <c r="T6" s="182">
        <v>0</v>
      </c>
      <c r="U6" s="183">
        <v>0</v>
      </c>
      <c r="V6" s="184">
        <v>2</v>
      </c>
      <c r="W6" s="184">
        <v>0</v>
      </c>
      <c r="X6" s="185">
        <v>2</v>
      </c>
    </row>
    <row r="7" spans="1:24" ht="15.75" customHeight="1" x14ac:dyDescent="0.25">
      <c r="A7" s="148">
        <v>0.41666666666666669</v>
      </c>
      <c r="B7" s="172" t="s">
        <v>51</v>
      </c>
      <c r="C7" s="149">
        <v>22</v>
      </c>
      <c r="D7" s="150" t="s">
        <v>29</v>
      </c>
      <c r="E7" s="151" t="s">
        <v>49</v>
      </c>
      <c r="F7" s="174" t="s">
        <v>41</v>
      </c>
      <c r="G7" s="115"/>
      <c r="H7" s="152">
        <v>2363</v>
      </c>
      <c r="I7" s="153">
        <v>2365</v>
      </c>
      <c r="J7" s="118"/>
      <c r="K7" s="116"/>
      <c r="L7" s="117"/>
      <c r="M7" s="208"/>
      <c r="N7" s="116"/>
      <c r="O7" s="117"/>
      <c r="P7" s="176">
        <v>1</v>
      </c>
      <c r="Q7" s="130"/>
      <c r="R7" s="209"/>
      <c r="S7" s="121" t="s">
        <v>68</v>
      </c>
      <c r="T7" s="178" t="s">
        <v>68</v>
      </c>
      <c r="U7" s="179" t="s">
        <v>68</v>
      </c>
      <c r="V7" s="180" t="s">
        <v>68</v>
      </c>
      <c r="W7" s="180" t="s">
        <v>68</v>
      </c>
      <c r="X7" s="181" t="s">
        <v>68</v>
      </c>
    </row>
    <row r="8" spans="1:24" ht="20.100000000000001" customHeight="1" x14ac:dyDescent="0.25">
      <c r="A8" s="127">
        <v>0.45833333333333331</v>
      </c>
      <c r="B8" s="173" t="s">
        <v>30</v>
      </c>
      <c r="C8" s="128">
        <v>23</v>
      </c>
      <c r="D8" s="114" t="s">
        <v>28</v>
      </c>
      <c r="E8" s="131"/>
      <c r="F8" s="175" t="s">
        <v>37</v>
      </c>
      <c r="G8" s="115"/>
      <c r="H8" s="116">
        <v>4212</v>
      </c>
      <c r="I8" s="117">
        <v>4218</v>
      </c>
      <c r="J8" s="118"/>
      <c r="K8" s="116"/>
      <c r="L8" s="117"/>
      <c r="M8" s="208"/>
      <c r="N8" s="116"/>
      <c r="O8" s="117"/>
      <c r="P8" s="176">
        <v>6</v>
      </c>
      <c r="Q8" s="130"/>
      <c r="R8" s="209"/>
      <c r="S8" s="121">
        <f t="shared" si="0"/>
        <v>0.54166666666666663</v>
      </c>
      <c r="T8" s="182">
        <v>0</v>
      </c>
      <c r="U8" s="183">
        <v>1</v>
      </c>
      <c r="V8" s="184">
        <v>4</v>
      </c>
      <c r="W8" s="184">
        <v>0</v>
      </c>
      <c r="X8" s="185">
        <v>1</v>
      </c>
    </row>
    <row r="9" spans="1:24" ht="20.100000000000001" customHeight="1" x14ac:dyDescent="0.25">
      <c r="A9" s="113">
        <v>0.5</v>
      </c>
      <c r="B9" s="173" t="s">
        <v>30</v>
      </c>
      <c r="C9" s="114">
        <v>35</v>
      </c>
      <c r="D9" s="114" t="s">
        <v>28</v>
      </c>
      <c r="E9" s="134"/>
      <c r="F9" s="175" t="s">
        <v>38</v>
      </c>
      <c r="G9" s="115"/>
      <c r="H9" s="116">
        <v>4219</v>
      </c>
      <c r="I9" s="117">
        <v>4226</v>
      </c>
      <c r="J9" s="118"/>
      <c r="K9" s="116"/>
      <c r="L9" s="117"/>
      <c r="M9" s="208"/>
      <c r="N9" s="116"/>
      <c r="O9" s="117"/>
      <c r="P9" s="176">
        <v>8</v>
      </c>
      <c r="Q9" s="130"/>
      <c r="R9" s="209"/>
      <c r="S9" s="121">
        <f t="shared" si="0"/>
        <v>0.58333333333333337</v>
      </c>
      <c r="T9" s="182">
        <v>0</v>
      </c>
      <c r="U9" s="183">
        <v>0</v>
      </c>
      <c r="V9" s="184">
        <v>2</v>
      </c>
      <c r="W9" s="184">
        <v>1</v>
      </c>
      <c r="X9" s="185">
        <v>5</v>
      </c>
    </row>
    <row r="10" spans="1:24" ht="20.100000000000001" customHeight="1" x14ac:dyDescent="0.25">
      <c r="A10" s="113">
        <v>4.1666666666666664E-2</v>
      </c>
      <c r="B10" s="173" t="s">
        <v>30</v>
      </c>
      <c r="C10" s="114">
        <v>35</v>
      </c>
      <c r="D10" s="114" t="s">
        <v>28</v>
      </c>
      <c r="E10" s="134"/>
      <c r="F10" s="175" t="s">
        <v>36</v>
      </c>
      <c r="G10" s="115"/>
      <c r="H10" s="116">
        <v>4227</v>
      </c>
      <c r="I10" s="117">
        <v>4234</v>
      </c>
      <c r="J10" s="118"/>
      <c r="K10" s="116"/>
      <c r="L10" s="117"/>
      <c r="M10" s="208"/>
      <c r="N10" s="116"/>
      <c r="O10" s="117"/>
      <c r="P10" s="176">
        <v>8</v>
      </c>
      <c r="Q10" s="130"/>
      <c r="R10" s="209"/>
      <c r="S10" s="121">
        <f t="shared" si="0"/>
        <v>0.125</v>
      </c>
      <c r="T10" s="182">
        <v>0</v>
      </c>
      <c r="U10" s="183">
        <v>1</v>
      </c>
      <c r="V10" s="184">
        <v>2</v>
      </c>
      <c r="W10" s="184">
        <v>0</v>
      </c>
      <c r="X10" s="185">
        <v>4</v>
      </c>
    </row>
    <row r="11" spans="1:24" ht="78.75" customHeight="1" x14ac:dyDescent="0.25">
      <c r="A11" s="148">
        <v>7.2916666666666671E-2</v>
      </c>
      <c r="B11" s="172" t="s">
        <v>69</v>
      </c>
      <c r="C11" s="149">
        <v>20</v>
      </c>
      <c r="D11" s="150" t="s">
        <v>29</v>
      </c>
      <c r="E11" s="151" t="s">
        <v>49</v>
      </c>
      <c r="F11" s="174" t="s">
        <v>42</v>
      </c>
      <c r="G11" s="115"/>
      <c r="H11" s="152">
        <v>2366</v>
      </c>
      <c r="I11" s="153">
        <v>2369</v>
      </c>
      <c r="J11" s="118"/>
      <c r="K11" s="116"/>
      <c r="L11" s="117"/>
      <c r="M11" s="208"/>
      <c r="N11" s="116"/>
      <c r="O11" s="117"/>
      <c r="P11" s="176">
        <v>1</v>
      </c>
      <c r="Q11" s="130"/>
      <c r="R11" s="209"/>
      <c r="S11" s="121">
        <f t="shared" si="0"/>
        <v>0.15625</v>
      </c>
      <c r="T11" s="178" t="s">
        <v>68</v>
      </c>
      <c r="U11" s="179" t="s">
        <v>68</v>
      </c>
      <c r="V11" s="180" t="s">
        <v>68</v>
      </c>
      <c r="W11" s="180" t="s">
        <v>68</v>
      </c>
      <c r="X11" s="181" t="s">
        <v>68</v>
      </c>
    </row>
    <row r="12" spans="1:24" ht="30" customHeight="1" x14ac:dyDescent="0.25">
      <c r="A12" s="113">
        <v>8.3333333333333329E-2</v>
      </c>
      <c r="B12" s="173" t="s">
        <v>30</v>
      </c>
      <c r="C12" s="139">
        <v>35</v>
      </c>
      <c r="D12" s="114" t="s">
        <v>28</v>
      </c>
      <c r="E12" s="134"/>
      <c r="F12" s="175" t="s">
        <v>37</v>
      </c>
      <c r="G12" s="115"/>
      <c r="H12" s="141">
        <v>4235</v>
      </c>
      <c r="I12" s="142">
        <v>4250</v>
      </c>
      <c r="J12" s="118"/>
      <c r="K12" s="116"/>
      <c r="L12" s="117"/>
      <c r="M12" s="208"/>
      <c r="N12" s="116"/>
      <c r="O12" s="117"/>
      <c r="P12" s="176">
        <v>14</v>
      </c>
      <c r="Q12" s="130"/>
      <c r="R12" s="209"/>
      <c r="S12" s="121">
        <f t="shared" si="0"/>
        <v>0.16666666666666666</v>
      </c>
      <c r="T12" s="186">
        <v>0</v>
      </c>
      <c r="U12" s="187">
        <v>0</v>
      </c>
      <c r="V12" s="188">
        <v>4</v>
      </c>
      <c r="W12" s="188">
        <v>4</v>
      </c>
      <c r="X12" s="189">
        <v>6</v>
      </c>
    </row>
    <row r="13" spans="1:24" ht="20.100000000000001" customHeight="1" x14ac:dyDescent="0.25">
      <c r="A13" s="113">
        <v>0.125</v>
      </c>
      <c r="B13" s="173" t="s">
        <v>30</v>
      </c>
      <c r="C13" s="139">
        <v>35</v>
      </c>
      <c r="D13" s="114" t="s">
        <v>28</v>
      </c>
      <c r="E13" s="134"/>
      <c r="F13" s="175" t="s">
        <v>38</v>
      </c>
      <c r="G13" s="115"/>
      <c r="H13" s="141">
        <v>4251</v>
      </c>
      <c r="I13" s="142">
        <v>4253</v>
      </c>
      <c r="J13" s="118"/>
      <c r="K13" s="116"/>
      <c r="L13" s="117"/>
      <c r="M13" s="208"/>
      <c r="N13" s="116"/>
      <c r="O13" s="117"/>
      <c r="P13" s="176">
        <v>3</v>
      </c>
      <c r="Q13" s="130"/>
      <c r="R13" s="209"/>
      <c r="S13" s="121">
        <f t="shared" si="0"/>
        <v>0.20833333333333331</v>
      </c>
      <c r="T13" s="186">
        <v>0</v>
      </c>
      <c r="U13" s="187">
        <v>0</v>
      </c>
      <c r="V13" s="188">
        <v>1</v>
      </c>
      <c r="W13" s="188">
        <v>0</v>
      </c>
      <c r="X13" s="189">
        <v>2</v>
      </c>
    </row>
    <row r="14" spans="1:24" ht="87.75" customHeight="1" x14ac:dyDescent="0.25">
      <c r="A14" s="148" t="s">
        <v>40</v>
      </c>
      <c r="B14" s="172" t="s">
        <v>50</v>
      </c>
      <c r="C14" s="149">
        <v>17</v>
      </c>
      <c r="D14" s="150" t="s">
        <v>29</v>
      </c>
      <c r="E14" s="151" t="s">
        <v>49</v>
      </c>
      <c r="F14" s="174" t="s">
        <v>39</v>
      </c>
      <c r="G14" s="115"/>
      <c r="H14" s="152"/>
      <c r="I14" s="153"/>
      <c r="J14" s="118"/>
      <c r="K14" s="116"/>
      <c r="L14" s="117"/>
      <c r="M14" s="208"/>
      <c r="N14" s="194" t="s">
        <v>71</v>
      </c>
      <c r="O14" s="153"/>
      <c r="P14" s="176">
        <v>0</v>
      </c>
      <c r="Q14" s="130"/>
      <c r="R14" s="209"/>
      <c r="S14" s="121">
        <f t="shared" si="0"/>
        <v>0.22916666666666669</v>
      </c>
      <c r="T14" s="178" t="s">
        <v>68</v>
      </c>
      <c r="U14" s="179" t="s">
        <v>68</v>
      </c>
      <c r="V14" s="180" t="s">
        <v>68</v>
      </c>
      <c r="W14" s="180" t="s">
        <v>68</v>
      </c>
      <c r="X14" s="181" t="s">
        <v>68</v>
      </c>
    </row>
    <row r="15" spans="1:24" ht="20.100000000000001" customHeight="1" x14ac:dyDescent="0.25">
      <c r="A15" s="113">
        <v>0.125</v>
      </c>
      <c r="B15" s="173" t="s">
        <v>30</v>
      </c>
      <c r="C15" s="139">
        <v>35</v>
      </c>
      <c r="D15" s="114" t="s">
        <v>28</v>
      </c>
      <c r="E15" s="134"/>
      <c r="F15" s="175" t="s">
        <v>42</v>
      </c>
      <c r="G15" s="115"/>
      <c r="H15" s="141">
        <v>4254</v>
      </c>
      <c r="I15" s="142">
        <v>4259</v>
      </c>
      <c r="J15" s="118"/>
      <c r="K15" s="116"/>
      <c r="L15" s="117"/>
      <c r="M15" s="208"/>
      <c r="N15" s="116"/>
      <c r="O15" s="117"/>
      <c r="P15" s="176">
        <v>5</v>
      </c>
      <c r="Q15" s="130"/>
      <c r="R15" s="209"/>
      <c r="S15" s="121">
        <f t="shared" si="0"/>
        <v>0.20833333333333331</v>
      </c>
      <c r="T15" s="186">
        <v>0</v>
      </c>
      <c r="U15" s="187">
        <v>0</v>
      </c>
      <c r="V15" s="188">
        <v>4</v>
      </c>
      <c r="W15" s="188">
        <v>0</v>
      </c>
      <c r="X15" s="189">
        <v>1</v>
      </c>
    </row>
    <row r="16" spans="1:24" ht="20.100000000000001" customHeight="1" x14ac:dyDescent="0.25">
      <c r="A16" s="113"/>
      <c r="B16" s="173"/>
      <c r="C16" s="114"/>
      <c r="D16" s="206"/>
      <c r="E16" s="134"/>
      <c r="F16" s="207"/>
      <c r="G16" s="115"/>
      <c r="H16" s="116"/>
      <c r="I16" s="117"/>
      <c r="J16" s="118"/>
      <c r="K16" s="116"/>
      <c r="L16" s="117"/>
      <c r="M16" s="208"/>
      <c r="N16" s="116"/>
      <c r="O16" s="117"/>
      <c r="P16" s="129"/>
      <c r="Q16" s="130"/>
      <c r="R16" s="209"/>
      <c r="S16" s="121">
        <f t="shared" ref="S16:S38" si="1">A16+TIME(2,0,0)</f>
        <v>8.3333333333333329E-2</v>
      </c>
      <c r="T16" s="210"/>
      <c r="U16" s="211"/>
      <c r="V16" s="212"/>
      <c r="W16" s="212"/>
      <c r="X16" s="213"/>
    </row>
    <row r="17" spans="1:24" ht="20.100000000000001" customHeight="1" x14ac:dyDescent="0.25">
      <c r="A17" s="113"/>
      <c r="B17" s="173"/>
      <c r="C17" s="114"/>
      <c r="D17" s="206"/>
      <c r="E17" s="134"/>
      <c r="F17" s="207"/>
      <c r="G17" s="115"/>
      <c r="H17" s="116"/>
      <c r="I17" s="117"/>
      <c r="J17" s="118"/>
      <c r="K17" s="116"/>
      <c r="L17" s="117"/>
      <c r="M17" s="208"/>
      <c r="N17" s="116"/>
      <c r="O17" s="117"/>
      <c r="P17" s="129"/>
      <c r="Q17" s="130"/>
      <c r="R17" s="209"/>
      <c r="S17" s="121">
        <f t="shared" si="1"/>
        <v>8.3333333333333329E-2</v>
      </c>
      <c r="T17" s="210"/>
      <c r="U17" s="211"/>
      <c r="V17" s="212"/>
      <c r="W17" s="212"/>
      <c r="X17" s="213"/>
    </row>
    <row r="18" spans="1:24" ht="20.100000000000001" customHeight="1" x14ac:dyDescent="0.25">
      <c r="A18" s="113"/>
      <c r="B18" s="173"/>
      <c r="C18" s="114"/>
      <c r="D18" s="206"/>
      <c r="E18" s="134"/>
      <c r="F18" s="207"/>
      <c r="G18" s="115"/>
      <c r="H18" s="116"/>
      <c r="I18" s="117"/>
      <c r="J18" s="118"/>
      <c r="K18" s="116"/>
      <c r="L18" s="117"/>
      <c r="M18" s="208"/>
      <c r="N18" s="116"/>
      <c r="O18" s="117"/>
      <c r="P18" s="129"/>
      <c r="Q18" s="130"/>
      <c r="R18" s="209"/>
      <c r="S18" s="121">
        <f t="shared" si="1"/>
        <v>8.3333333333333329E-2</v>
      </c>
      <c r="T18" s="210"/>
      <c r="U18" s="211"/>
      <c r="V18" s="212"/>
      <c r="W18" s="212"/>
      <c r="X18" s="213"/>
    </row>
    <row r="19" spans="1:24" ht="20.100000000000001" customHeight="1" x14ac:dyDescent="0.25">
      <c r="A19" s="113"/>
      <c r="B19" s="173"/>
      <c r="C19" s="114"/>
      <c r="D19" s="206"/>
      <c r="E19" s="134"/>
      <c r="F19" s="207"/>
      <c r="G19" s="115"/>
      <c r="H19" s="116"/>
      <c r="I19" s="117"/>
      <c r="J19" s="118"/>
      <c r="K19" s="116"/>
      <c r="L19" s="117"/>
      <c r="M19" s="208"/>
      <c r="N19" s="116"/>
      <c r="O19" s="117"/>
      <c r="P19" s="129"/>
      <c r="Q19" s="130"/>
      <c r="R19" s="209"/>
      <c r="S19" s="121">
        <f t="shared" si="1"/>
        <v>8.3333333333333329E-2</v>
      </c>
      <c r="T19" s="210"/>
      <c r="U19" s="211"/>
      <c r="V19" s="212"/>
      <c r="W19" s="212"/>
      <c r="X19" s="213"/>
    </row>
    <row r="20" spans="1:24" ht="20.100000000000001" customHeight="1" x14ac:dyDescent="0.25">
      <c r="A20" s="113"/>
      <c r="B20" s="173"/>
      <c r="C20" s="114"/>
      <c r="D20" s="206"/>
      <c r="E20" s="134"/>
      <c r="F20" s="207"/>
      <c r="G20" s="115"/>
      <c r="H20" s="116"/>
      <c r="I20" s="117"/>
      <c r="J20" s="118"/>
      <c r="K20" s="116"/>
      <c r="L20" s="117"/>
      <c r="M20" s="208"/>
      <c r="N20" s="116"/>
      <c r="O20" s="117"/>
      <c r="P20" s="129"/>
      <c r="Q20" s="130"/>
      <c r="R20" s="209"/>
      <c r="S20" s="121">
        <f t="shared" si="1"/>
        <v>8.3333333333333329E-2</v>
      </c>
      <c r="T20" s="210"/>
      <c r="U20" s="211"/>
      <c r="V20" s="212"/>
      <c r="W20" s="212"/>
      <c r="X20" s="213"/>
    </row>
    <row r="21" spans="1:24" ht="20.100000000000001" customHeight="1" x14ac:dyDescent="0.25">
      <c r="A21" s="113"/>
      <c r="B21" s="173"/>
      <c r="C21" s="114"/>
      <c r="D21" s="206"/>
      <c r="E21" s="134"/>
      <c r="F21" s="207"/>
      <c r="G21" s="115"/>
      <c r="H21" s="116"/>
      <c r="I21" s="117"/>
      <c r="J21" s="118"/>
      <c r="K21" s="116"/>
      <c r="L21" s="117"/>
      <c r="M21" s="208"/>
      <c r="N21" s="116"/>
      <c r="O21" s="117"/>
      <c r="P21" s="129"/>
      <c r="Q21" s="130"/>
      <c r="R21" s="209"/>
      <c r="S21" s="121">
        <f t="shared" si="1"/>
        <v>8.3333333333333329E-2</v>
      </c>
      <c r="T21" s="210"/>
      <c r="U21" s="211"/>
      <c r="V21" s="212"/>
      <c r="W21" s="212"/>
      <c r="X21" s="213"/>
    </row>
    <row r="22" spans="1:24" ht="20.100000000000001" customHeight="1" x14ac:dyDescent="0.25">
      <c r="A22" s="113"/>
      <c r="B22" s="173"/>
      <c r="C22" s="114"/>
      <c r="D22" s="206"/>
      <c r="E22" s="134"/>
      <c r="F22" s="207"/>
      <c r="G22" s="115"/>
      <c r="H22" s="116"/>
      <c r="I22" s="117"/>
      <c r="J22" s="118"/>
      <c r="K22" s="116"/>
      <c r="L22" s="117"/>
      <c r="M22" s="208"/>
      <c r="N22" s="116"/>
      <c r="O22" s="117"/>
      <c r="P22" s="129"/>
      <c r="Q22" s="130"/>
      <c r="R22" s="209"/>
      <c r="S22" s="121">
        <f t="shared" si="1"/>
        <v>8.3333333333333329E-2</v>
      </c>
      <c r="T22" s="210"/>
      <c r="U22" s="211"/>
      <c r="V22" s="212"/>
      <c r="W22" s="212"/>
      <c r="X22" s="213"/>
    </row>
    <row r="23" spans="1:24" ht="20.100000000000001" customHeight="1" x14ac:dyDescent="0.25">
      <c r="A23" s="113"/>
      <c r="B23" s="173"/>
      <c r="C23" s="114"/>
      <c r="D23" s="206"/>
      <c r="E23" s="134"/>
      <c r="F23" s="207"/>
      <c r="G23" s="115"/>
      <c r="H23" s="116"/>
      <c r="I23" s="117"/>
      <c r="J23" s="118"/>
      <c r="K23" s="116"/>
      <c r="L23" s="117"/>
      <c r="M23" s="208"/>
      <c r="N23" s="116"/>
      <c r="O23" s="117"/>
      <c r="P23" s="129"/>
      <c r="Q23" s="130"/>
      <c r="R23" s="209"/>
      <c r="S23" s="121">
        <f t="shared" si="1"/>
        <v>8.3333333333333329E-2</v>
      </c>
      <c r="T23" s="210"/>
      <c r="U23" s="211"/>
      <c r="V23" s="212"/>
      <c r="W23" s="212"/>
      <c r="X23" s="213"/>
    </row>
    <row r="24" spans="1:24" ht="20.100000000000001" customHeight="1" x14ac:dyDescent="0.25">
      <c r="A24" s="113"/>
      <c r="B24" s="173"/>
      <c r="C24" s="114"/>
      <c r="D24" s="206"/>
      <c r="E24" s="134"/>
      <c r="F24" s="207"/>
      <c r="G24" s="115"/>
      <c r="H24" s="116"/>
      <c r="I24" s="117"/>
      <c r="J24" s="118"/>
      <c r="K24" s="116"/>
      <c r="L24" s="117"/>
      <c r="M24" s="208"/>
      <c r="N24" s="116"/>
      <c r="O24" s="117"/>
      <c r="P24" s="129"/>
      <c r="Q24" s="130"/>
      <c r="R24" s="209"/>
      <c r="S24" s="121">
        <f t="shared" si="1"/>
        <v>8.3333333333333329E-2</v>
      </c>
      <c r="T24" s="210"/>
      <c r="U24" s="211"/>
      <c r="V24" s="212"/>
      <c r="W24" s="212"/>
      <c r="X24" s="213"/>
    </row>
    <row r="25" spans="1:24" ht="20.100000000000001" customHeight="1" x14ac:dyDescent="0.25">
      <c r="A25" s="113"/>
      <c r="B25" s="173"/>
      <c r="C25" s="114"/>
      <c r="D25" s="206"/>
      <c r="E25" s="134"/>
      <c r="F25" s="207"/>
      <c r="G25" s="115"/>
      <c r="H25" s="116"/>
      <c r="I25" s="117"/>
      <c r="J25" s="118"/>
      <c r="K25" s="116"/>
      <c r="L25" s="117"/>
      <c r="M25" s="208"/>
      <c r="N25" s="116"/>
      <c r="O25" s="117"/>
      <c r="P25" s="129"/>
      <c r="Q25" s="130"/>
      <c r="R25" s="209"/>
      <c r="S25" s="121">
        <f t="shared" si="1"/>
        <v>8.3333333333333329E-2</v>
      </c>
      <c r="T25" s="210"/>
      <c r="U25" s="211"/>
      <c r="V25" s="212"/>
      <c r="W25" s="212"/>
      <c r="X25" s="213"/>
    </row>
    <row r="26" spans="1:24" ht="20.100000000000001" customHeight="1" x14ac:dyDescent="0.25">
      <c r="A26" s="113"/>
      <c r="B26" s="173"/>
      <c r="C26" s="114"/>
      <c r="D26" s="206"/>
      <c r="E26" s="134"/>
      <c r="F26" s="207"/>
      <c r="G26" s="115"/>
      <c r="H26" s="116"/>
      <c r="I26" s="117"/>
      <c r="J26" s="118"/>
      <c r="K26" s="116"/>
      <c r="L26" s="117"/>
      <c r="M26" s="208"/>
      <c r="N26" s="116"/>
      <c r="O26" s="117"/>
      <c r="P26" s="129"/>
      <c r="Q26" s="130"/>
      <c r="R26" s="209"/>
      <c r="S26" s="121">
        <f t="shared" si="1"/>
        <v>8.3333333333333329E-2</v>
      </c>
      <c r="T26" s="210"/>
      <c r="U26" s="211"/>
      <c r="V26" s="212"/>
      <c r="W26" s="212"/>
      <c r="X26" s="213"/>
    </row>
    <row r="27" spans="1:24" ht="20.100000000000001" customHeight="1" x14ac:dyDescent="0.25">
      <c r="A27" s="113"/>
      <c r="B27" s="173"/>
      <c r="C27" s="114"/>
      <c r="D27" s="206"/>
      <c r="E27" s="134"/>
      <c r="F27" s="207"/>
      <c r="G27" s="115"/>
      <c r="H27" s="116"/>
      <c r="I27" s="117"/>
      <c r="J27" s="118"/>
      <c r="K27" s="116"/>
      <c r="L27" s="117"/>
      <c r="M27" s="208"/>
      <c r="N27" s="116"/>
      <c r="O27" s="117"/>
      <c r="P27" s="129"/>
      <c r="Q27" s="130"/>
      <c r="R27" s="209"/>
      <c r="S27" s="121">
        <f t="shared" si="1"/>
        <v>8.3333333333333329E-2</v>
      </c>
      <c r="T27" s="210"/>
      <c r="U27" s="211"/>
      <c r="V27" s="212"/>
      <c r="W27" s="212"/>
      <c r="X27" s="213"/>
    </row>
    <row r="28" spans="1:24" ht="20.100000000000001" customHeight="1" x14ac:dyDescent="0.25">
      <c r="A28" s="113"/>
      <c r="B28" s="173"/>
      <c r="C28" s="114"/>
      <c r="D28" s="206"/>
      <c r="E28" s="134"/>
      <c r="F28" s="207"/>
      <c r="G28" s="115"/>
      <c r="H28" s="116"/>
      <c r="I28" s="117"/>
      <c r="J28" s="118"/>
      <c r="K28" s="116"/>
      <c r="L28" s="117"/>
      <c r="M28" s="208"/>
      <c r="N28" s="116"/>
      <c r="O28" s="117"/>
      <c r="P28" s="129"/>
      <c r="Q28" s="130"/>
      <c r="R28" s="209"/>
      <c r="S28" s="121">
        <f t="shared" si="1"/>
        <v>8.3333333333333329E-2</v>
      </c>
      <c r="T28" s="210"/>
      <c r="U28" s="211"/>
      <c r="V28" s="212"/>
      <c r="W28" s="212"/>
      <c r="X28" s="213"/>
    </row>
    <row r="29" spans="1:24" ht="20.100000000000001" customHeight="1" x14ac:dyDescent="0.25">
      <c r="A29" s="113"/>
      <c r="B29" s="173"/>
      <c r="C29" s="114"/>
      <c r="D29" s="206"/>
      <c r="E29" s="134"/>
      <c r="F29" s="207"/>
      <c r="G29" s="115"/>
      <c r="H29" s="116"/>
      <c r="I29" s="117"/>
      <c r="J29" s="118"/>
      <c r="K29" s="116"/>
      <c r="L29" s="117"/>
      <c r="M29" s="208"/>
      <c r="N29" s="116"/>
      <c r="O29" s="117"/>
      <c r="P29" s="129"/>
      <c r="Q29" s="130"/>
      <c r="R29" s="209"/>
      <c r="S29" s="121">
        <f t="shared" si="1"/>
        <v>8.3333333333333329E-2</v>
      </c>
      <c r="T29" s="210"/>
      <c r="U29" s="211"/>
      <c r="V29" s="212"/>
      <c r="W29" s="212"/>
      <c r="X29" s="213"/>
    </row>
    <row r="30" spans="1:24" ht="20.100000000000001" customHeight="1" x14ac:dyDescent="0.25">
      <c r="A30" s="113"/>
      <c r="B30" s="173"/>
      <c r="C30" s="114"/>
      <c r="D30" s="206"/>
      <c r="E30" s="134"/>
      <c r="F30" s="207"/>
      <c r="G30" s="115"/>
      <c r="H30" s="116"/>
      <c r="I30" s="117"/>
      <c r="J30" s="118"/>
      <c r="K30" s="116"/>
      <c r="L30" s="117"/>
      <c r="M30" s="208"/>
      <c r="N30" s="116"/>
      <c r="O30" s="117"/>
      <c r="P30" s="129"/>
      <c r="Q30" s="130"/>
      <c r="R30" s="209"/>
      <c r="S30" s="121">
        <f t="shared" si="1"/>
        <v>8.3333333333333329E-2</v>
      </c>
      <c r="T30" s="210"/>
      <c r="U30" s="211"/>
      <c r="V30" s="212"/>
      <c r="W30" s="212"/>
      <c r="X30" s="213"/>
    </row>
    <row r="31" spans="1:24" ht="20.100000000000001" customHeight="1" x14ac:dyDescent="0.25">
      <c r="A31" s="113"/>
      <c r="B31" s="173"/>
      <c r="C31" s="114"/>
      <c r="D31" s="206"/>
      <c r="E31" s="134"/>
      <c r="F31" s="207"/>
      <c r="G31" s="115"/>
      <c r="H31" s="116"/>
      <c r="I31" s="117"/>
      <c r="J31" s="118"/>
      <c r="K31" s="116"/>
      <c r="L31" s="117"/>
      <c r="M31" s="208"/>
      <c r="N31" s="116"/>
      <c r="O31" s="117"/>
      <c r="P31" s="129"/>
      <c r="Q31" s="130"/>
      <c r="R31" s="209"/>
      <c r="S31" s="121">
        <f t="shared" si="1"/>
        <v>8.3333333333333329E-2</v>
      </c>
      <c r="T31" s="210"/>
      <c r="U31" s="211"/>
      <c r="V31" s="212"/>
      <c r="W31" s="212"/>
      <c r="X31" s="213"/>
    </row>
    <row r="32" spans="1:24" ht="20.100000000000001" customHeight="1" x14ac:dyDescent="0.25">
      <c r="A32" s="113"/>
      <c r="B32" s="173"/>
      <c r="C32" s="114"/>
      <c r="D32" s="206"/>
      <c r="E32" s="134"/>
      <c r="F32" s="207"/>
      <c r="G32" s="115"/>
      <c r="H32" s="116"/>
      <c r="I32" s="117"/>
      <c r="J32" s="118"/>
      <c r="K32" s="116"/>
      <c r="L32" s="117"/>
      <c r="M32" s="208"/>
      <c r="N32" s="116"/>
      <c r="O32" s="117"/>
      <c r="P32" s="129"/>
      <c r="Q32" s="130"/>
      <c r="R32" s="209"/>
      <c r="S32" s="121">
        <f t="shared" si="1"/>
        <v>8.3333333333333329E-2</v>
      </c>
      <c r="T32" s="210"/>
      <c r="U32" s="211"/>
      <c r="V32" s="212"/>
      <c r="W32" s="212"/>
      <c r="X32" s="213"/>
    </row>
    <row r="33" spans="1:24" ht="20.100000000000001" customHeight="1" x14ac:dyDescent="0.25">
      <c r="A33" s="113"/>
      <c r="B33" s="173"/>
      <c r="C33" s="114"/>
      <c r="D33" s="206"/>
      <c r="E33" s="134"/>
      <c r="F33" s="207"/>
      <c r="G33" s="115"/>
      <c r="H33" s="116"/>
      <c r="I33" s="117"/>
      <c r="J33" s="118"/>
      <c r="K33" s="116"/>
      <c r="L33" s="117"/>
      <c r="M33" s="208"/>
      <c r="N33" s="116"/>
      <c r="O33" s="117"/>
      <c r="P33" s="129"/>
      <c r="Q33" s="130"/>
      <c r="R33" s="209"/>
      <c r="S33" s="121">
        <f t="shared" si="1"/>
        <v>8.3333333333333329E-2</v>
      </c>
      <c r="T33" s="210"/>
      <c r="U33" s="211"/>
      <c r="V33" s="212"/>
      <c r="W33" s="212"/>
      <c r="X33" s="213"/>
    </row>
    <row r="34" spans="1:24" ht="20.100000000000001" customHeight="1" x14ac:dyDescent="0.25">
      <c r="A34" s="113"/>
      <c r="B34" s="173"/>
      <c r="C34" s="114"/>
      <c r="D34" s="206"/>
      <c r="E34" s="134"/>
      <c r="F34" s="207"/>
      <c r="G34" s="115"/>
      <c r="H34" s="116"/>
      <c r="I34" s="117"/>
      <c r="J34" s="118"/>
      <c r="K34" s="116"/>
      <c r="L34" s="117"/>
      <c r="M34" s="208"/>
      <c r="N34" s="116"/>
      <c r="O34" s="117"/>
      <c r="P34" s="129"/>
      <c r="Q34" s="130"/>
      <c r="R34" s="209"/>
      <c r="S34" s="121">
        <f t="shared" si="1"/>
        <v>8.3333333333333329E-2</v>
      </c>
      <c r="T34" s="210"/>
      <c r="U34" s="211"/>
      <c r="V34" s="212"/>
      <c r="W34" s="212"/>
      <c r="X34" s="213"/>
    </row>
    <row r="35" spans="1:24" ht="20.100000000000001" customHeight="1" x14ac:dyDescent="0.25">
      <c r="A35" s="113"/>
      <c r="B35" s="173"/>
      <c r="C35" s="114"/>
      <c r="D35" s="206"/>
      <c r="E35" s="134"/>
      <c r="F35" s="207"/>
      <c r="G35" s="115"/>
      <c r="H35" s="116"/>
      <c r="I35" s="117"/>
      <c r="J35" s="118"/>
      <c r="K35" s="116"/>
      <c r="L35" s="117"/>
      <c r="M35" s="208"/>
      <c r="N35" s="116"/>
      <c r="O35" s="117"/>
      <c r="P35" s="129"/>
      <c r="Q35" s="130"/>
      <c r="R35" s="209"/>
      <c r="S35" s="121">
        <f t="shared" si="1"/>
        <v>8.3333333333333329E-2</v>
      </c>
      <c r="T35" s="210"/>
      <c r="U35" s="211"/>
      <c r="V35" s="212"/>
      <c r="W35" s="212"/>
      <c r="X35" s="213"/>
    </row>
    <row r="36" spans="1:24" ht="20.100000000000001" customHeight="1" x14ac:dyDescent="0.25">
      <c r="A36" s="113"/>
      <c r="B36" s="173"/>
      <c r="C36" s="114"/>
      <c r="D36" s="206"/>
      <c r="E36" s="134"/>
      <c r="F36" s="207"/>
      <c r="G36" s="115"/>
      <c r="H36" s="116"/>
      <c r="I36" s="117"/>
      <c r="J36" s="118"/>
      <c r="K36" s="116"/>
      <c r="L36" s="117"/>
      <c r="M36" s="208"/>
      <c r="N36" s="116"/>
      <c r="O36" s="117"/>
      <c r="P36" s="129"/>
      <c r="Q36" s="130"/>
      <c r="R36" s="209"/>
      <c r="S36" s="121">
        <f t="shared" si="1"/>
        <v>8.3333333333333329E-2</v>
      </c>
      <c r="T36" s="210"/>
      <c r="U36" s="211"/>
      <c r="V36" s="212"/>
      <c r="W36" s="212"/>
      <c r="X36" s="213"/>
    </row>
    <row r="37" spans="1:24" ht="20.100000000000001" customHeight="1" x14ac:dyDescent="0.25">
      <c r="A37" s="113"/>
      <c r="B37" s="173"/>
      <c r="C37" s="114"/>
      <c r="D37" s="206"/>
      <c r="E37" s="134"/>
      <c r="F37" s="207"/>
      <c r="G37" s="115"/>
      <c r="H37" s="116"/>
      <c r="I37" s="117"/>
      <c r="J37" s="118"/>
      <c r="K37" s="116"/>
      <c r="L37" s="117"/>
      <c r="M37" s="208"/>
      <c r="N37" s="116"/>
      <c r="O37" s="117"/>
      <c r="P37" s="129"/>
      <c r="Q37" s="130"/>
      <c r="R37" s="209"/>
      <c r="S37" s="121">
        <f t="shared" si="1"/>
        <v>8.3333333333333329E-2</v>
      </c>
      <c r="T37" s="210"/>
      <c r="U37" s="211"/>
      <c r="V37" s="212"/>
      <c r="W37" s="212"/>
      <c r="X37" s="213"/>
    </row>
    <row r="38" spans="1:24" ht="20.100000000000001" customHeight="1" x14ac:dyDescent="0.25">
      <c r="A38" s="113"/>
      <c r="B38" s="173"/>
      <c r="C38" s="114"/>
      <c r="D38" s="206"/>
      <c r="E38" s="134"/>
      <c r="F38" s="207"/>
      <c r="G38" s="115"/>
      <c r="H38" s="116"/>
      <c r="I38" s="117"/>
      <c r="J38" s="118"/>
      <c r="K38" s="116"/>
      <c r="L38" s="117"/>
      <c r="M38" s="208"/>
      <c r="N38" s="116"/>
      <c r="O38" s="117"/>
      <c r="P38" s="129"/>
      <c r="Q38" s="130"/>
      <c r="R38" s="209"/>
      <c r="S38" s="121">
        <f t="shared" si="1"/>
        <v>8.3333333333333329E-2</v>
      </c>
      <c r="T38" s="210"/>
      <c r="U38" s="211"/>
      <c r="V38" s="212"/>
      <c r="W38" s="212"/>
      <c r="X38" s="213"/>
    </row>
    <row r="39" spans="1:24" ht="19.5" customHeight="1" x14ac:dyDescent="0.25">
      <c r="A39" s="214">
        <v>0.41666666666666669</v>
      </c>
      <c r="B39" s="215" t="s">
        <v>74</v>
      </c>
      <c r="C39" s="216">
        <v>25</v>
      </c>
      <c r="D39" s="217" t="s">
        <v>75</v>
      </c>
      <c r="E39" s="218" t="s">
        <v>76</v>
      </c>
      <c r="F39" s="219" t="s">
        <v>77</v>
      </c>
      <c r="G39" s="220" t="s">
        <v>68</v>
      </c>
      <c r="H39" s="221" t="s">
        <v>68</v>
      </c>
      <c r="I39" s="222" t="s">
        <v>68</v>
      </c>
      <c r="J39" s="220" t="s">
        <v>68</v>
      </c>
      <c r="K39" s="221" t="s">
        <v>68</v>
      </c>
      <c r="L39" s="222" t="s">
        <v>68</v>
      </c>
      <c r="M39" s="220" t="s">
        <v>68</v>
      </c>
      <c r="N39" s="221" t="s">
        <v>68</v>
      </c>
      <c r="O39" s="222" t="s">
        <v>68</v>
      </c>
      <c r="P39" s="129" t="s">
        <v>68</v>
      </c>
      <c r="Q39" s="130" t="s">
        <v>68</v>
      </c>
      <c r="R39" s="209" t="s">
        <v>68</v>
      </c>
      <c r="S39" s="223" t="s">
        <v>68</v>
      </c>
      <c r="T39" s="224" t="s">
        <v>68</v>
      </c>
      <c r="U39" s="225" t="s">
        <v>68</v>
      </c>
      <c r="V39" s="226" t="s">
        <v>68</v>
      </c>
      <c r="W39" s="226" t="s">
        <v>68</v>
      </c>
      <c r="X39" s="227" t="s">
        <v>68</v>
      </c>
    </row>
    <row r="40" spans="1:24" ht="19.5" customHeight="1" x14ac:dyDescent="0.25">
      <c r="A40" s="214">
        <v>0.41666666666666669</v>
      </c>
      <c r="B40" s="215" t="s">
        <v>74</v>
      </c>
      <c r="C40" s="216">
        <v>24</v>
      </c>
      <c r="D40" s="217" t="s">
        <v>75</v>
      </c>
      <c r="E40" s="218" t="s">
        <v>78</v>
      </c>
      <c r="F40" s="219" t="s">
        <v>79</v>
      </c>
      <c r="G40" s="220" t="s">
        <v>68</v>
      </c>
      <c r="H40" s="221" t="s">
        <v>68</v>
      </c>
      <c r="I40" s="222" t="s">
        <v>68</v>
      </c>
      <c r="J40" s="220" t="s">
        <v>68</v>
      </c>
      <c r="K40" s="221" t="s">
        <v>68</v>
      </c>
      <c r="L40" s="222" t="s">
        <v>68</v>
      </c>
      <c r="M40" s="220" t="s">
        <v>68</v>
      </c>
      <c r="N40" s="221" t="s">
        <v>68</v>
      </c>
      <c r="O40" s="222" t="s">
        <v>68</v>
      </c>
      <c r="P40" s="129" t="s">
        <v>68</v>
      </c>
      <c r="Q40" s="130" t="s">
        <v>68</v>
      </c>
      <c r="R40" s="209" t="s">
        <v>68</v>
      </c>
      <c r="S40" s="223" t="s">
        <v>68</v>
      </c>
      <c r="T40" s="224" t="s">
        <v>68</v>
      </c>
      <c r="U40" s="225" t="s">
        <v>68</v>
      </c>
      <c r="V40" s="226" t="s">
        <v>68</v>
      </c>
      <c r="W40" s="226" t="s">
        <v>68</v>
      </c>
      <c r="X40" s="227" t="s">
        <v>68</v>
      </c>
    </row>
    <row r="41" spans="1:24" ht="19.5" customHeight="1" x14ac:dyDescent="0.25">
      <c r="A41" s="214">
        <v>0.41666666666666669</v>
      </c>
      <c r="B41" s="215" t="s">
        <v>74</v>
      </c>
      <c r="C41" s="216">
        <v>24</v>
      </c>
      <c r="D41" s="217" t="s">
        <v>75</v>
      </c>
      <c r="E41" s="218" t="s">
        <v>80</v>
      </c>
      <c r="F41" s="219" t="s">
        <v>81</v>
      </c>
      <c r="G41" s="220" t="s">
        <v>68</v>
      </c>
      <c r="H41" s="221" t="s">
        <v>68</v>
      </c>
      <c r="I41" s="222" t="s">
        <v>68</v>
      </c>
      <c r="J41" s="220" t="s">
        <v>68</v>
      </c>
      <c r="K41" s="221" t="s">
        <v>68</v>
      </c>
      <c r="L41" s="222" t="s">
        <v>68</v>
      </c>
      <c r="M41" s="220" t="s">
        <v>68</v>
      </c>
      <c r="N41" s="221" t="s">
        <v>68</v>
      </c>
      <c r="O41" s="222" t="s">
        <v>68</v>
      </c>
      <c r="P41" s="129" t="s">
        <v>68</v>
      </c>
      <c r="Q41" s="130" t="s">
        <v>68</v>
      </c>
      <c r="R41" s="209" t="s">
        <v>68</v>
      </c>
      <c r="S41" s="223" t="s">
        <v>68</v>
      </c>
      <c r="T41" s="224" t="s">
        <v>68</v>
      </c>
      <c r="U41" s="225" t="s">
        <v>68</v>
      </c>
      <c r="V41" s="226" t="s">
        <v>68</v>
      </c>
      <c r="W41" s="226" t="s">
        <v>68</v>
      </c>
      <c r="X41" s="227" t="s">
        <v>68</v>
      </c>
    </row>
    <row r="42" spans="1:24" ht="19.5" customHeight="1" x14ac:dyDescent="0.25">
      <c r="A42" s="214">
        <v>0.5</v>
      </c>
      <c r="B42" s="215" t="s">
        <v>82</v>
      </c>
      <c r="C42" s="216">
        <v>36</v>
      </c>
      <c r="D42" s="217" t="s">
        <v>75</v>
      </c>
      <c r="E42" s="218" t="s">
        <v>83</v>
      </c>
      <c r="F42" s="219" t="s">
        <v>77</v>
      </c>
      <c r="G42" s="220" t="s">
        <v>68</v>
      </c>
      <c r="H42" s="221" t="s">
        <v>68</v>
      </c>
      <c r="I42" s="222" t="s">
        <v>68</v>
      </c>
      <c r="J42" s="220" t="s">
        <v>68</v>
      </c>
      <c r="K42" s="221" t="s">
        <v>68</v>
      </c>
      <c r="L42" s="222" t="s">
        <v>68</v>
      </c>
      <c r="M42" s="220" t="s">
        <v>68</v>
      </c>
      <c r="N42" s="221" t="s">
        <v>68</v>
      </c>
      <c r="O42" s="222" t="s">
        <v>68</v>
      </c>
      <c r="P42" s="129" t="s">
        <v>68</v>
      </c>
      <c r="Q42" s="130" t="s">
        <v>68</v>
      </c>
      <c r="R42" s="209" t="s">
        <v>68</v>
      </c>
      <c r="S42" s="223" t="s">
        <v>68</v>
      </c>
      <c r="T42" s="224" t="s">
        <v>68</v>
      </c>
      <c r="U42" s="225" t="s">
        <v>68</v>
      </c>
      <c r="V42" s="226" t="s">
        <v>68</v>
      </c>
      <c r="W42" s="226" t="s">
        <v>68</v>
      </c>
      <c r="X42" s="227" t="s">
        <v>68</v>
      </c>
    </row>
    <row r="43" spans="1:24" ht="19.5" customHeight="1" x14ac:dyDescent="0.25">
      <c r="A43" s="214">
        <v>0.5</v>
      </c>
      <c r="B43" s="215" t="s">
        <v>82</v>
      </c>
      <c r="C43" s="216">
        <v>36</v>
      </c>
      <c r="D43" s="217" t="s">
        <v>75</v>
      </c>
      <c r="E43" s="218" t="s">
        <v>84</v>
      </c>
      <c r="F43" s="219" t="s">
        <v>79</v>
      </c>
      <c r="G43" s="220" t="s">
        <v>68</v>
      </c>
      <c r="H43" s="221" t="s">
        <v>68</v>
      </c>
      <c r="I43" s="222" t="s">
        <v>68</v>
      </c>
      <c r="J43" s="220" t="s">
        <v>68</v>
      </c>
      <c r="K43" s="221" t="s">
        <v>68</v>
      </c>
      <c r="L43" s="222" t="s">
        <v>68</v>
      </c>
      <c r="M43" s="220" t="s">
        <v>68</v>
      </c>
      <c r="N43" s="221" t="s">
        <v>68</v>
      </c>
      <c r="O43" s="222" t="s">
        <v>68</v>
      </c>
      <c r="P43" s="129" t="s">
        <v>68</v>
      </c>
      <c r="Q43" s="130" t="s">
        <v>68</v>
      </c>
      <c r="R43" s="209" t="s">
        <v>68</v>
      </c>
      <c r="S43" s="223" t="s">
        <v>68</v>
      </c>
      <c r="T43" s="224" t="s">
        <v>68</v>
      </c>
      <c r="U43" s="225" t="s">
        <v>68</v>
      </c>
      <c r="V43" s="226" t="s">
        <v>68</v>
      </c>
      <c r="W43" s="226" t="s">
        <v>68</v>
      </c>
      <c r="X43" s="227" t="s">
        <v>68</v>
      </c>
    </row>
    <row r="44" spans="1:24" ht="19.5" customHeight="1" x14ac:dyDescent="0.25">
      <c r="A44" s="214">
        <v>0.5</v>
      </c>
      <c r="B44" s="215" t="s">
        <v>82</v>
      </c>
      <c r="C44" s="216">
        <v>36</v>
      </c>
      <c r="D44" s="217" t="s">
        <v>75</v>
      </c>
      <c r="E44" s="218" t="s">
        <v>85</v>
      </c>
      <c r="F44" s="219" t="s">
        <v>81</v>
      </c>
      <c r="G44" s="220" t="s">
        <v>68</v>
      </c>
      <c r="H44" s="221" t="s">
        <v>68</v>
      </c>
      <c r="I44" s="222" t="s">
        <v>68</v>
      </c>
      <c r="J44" s="220" t="s">
        <v>68</v>
      </c>
      <c r="K44" s="221" t="s">
        <v>68</v>
      </c>
      <c r="L44" s="222" t="s">
        <v>68</v>
      </c>
      <c r="M44" s="220" t="s">
        <v>68</v>
      </c>
      <c r="N44" s="221" t="s">
        <v>68</v>
      </c>
      <c r="O44" s="222" t="s">
        <v>68</v>
      </c>
      <c r="P44" s="129" t="s">
        <v>68</v>
      </c>
      <c r="Q44" s="130" t="s">
        <v>68</v>
      </c>
      <c r="R44" s="209" t="s">
        <v>68</v>
      </c>
      <c r="S44" s="223" t="s">
        <v>68</v>
      </c>
      <c r="T44" s="224" t="s">
        <v>68</v>
      </c>
      <c r="U44" s="225" t="s">
        <v>68</v>
      </c>
      <c r="V44" s="226" t="s">
        <v>68</v>
      </c>
      <c r="W44" s="226" t="s">
        <v>68</v>
      </c>
      <c r="X44" s="227" t="s">
        <v>68</v>
      </c>
    </row>
    <row r="45" spans="1:24" ht="20.100000000000001" customHeight="1" x14ac:dyDescent="0.25">
      <c r="A45" s="228" t="s">
        <v>86</v>
      </c>
      <c r="B45" s="229" t="s">
        <v>87</v>
      </c>
      <c r="C45" s="230">
        <v>100</v>
      </c>
      <c r="D45" s="231" t="s">
        <v>29</v>
      </c>
      <c r="E45" s="232" t="s">
        <v>88</v>
      </c>
      <c r="F45" s="233" t="s">
        <v>89</v>
      </c>
      <c r="G45" s="234" t="s">
        <v>68</v>
      </c>
      <c r="H45" s="235" t="s">
        <v>68</v>
      </c>
      <c r="I45" s="236" t="s">
        <v>68</v>
      </c>
      <c r="J45" s="234" t="s">
        <v>68</v>
      </c>
      <c r="K45" s="235" t="s">
        <v>68</v>
      </c>
      <c r="L45" s="236" t="s">
        <v>68</v>
      </c>
      <c r="M45" s="234" t="s">
        <v>68</v>
      </c>
      <c r="N45" s="235" t="s">
        <v>68</v>
      </c>
      <c r="O45" s="236" t="s">
        <v>68</v>
      </c>
      <c r="P45" s="237" t="s">
        <v>68</v>
      </c>
      <c r="Q45" s="237" t="s">
        <v>68</v>
      </c>
      <c r="R45" s="237" t="s">
        <v>68</v>
      </c>
      <c r="S45" s="238" t="s">
        <v>68</v>
      </c>
      <c r="T45" s="239" t="s">
        <v>68</v>
      </c>
      <c r="U45" s="240" t="s">
        <v>68</v>
      </c>
      <c r="V45" s="241" t="s">
        <v>68</v>
      </c>
      <c r="W45" s="241" t="s">
        <v>68</v>
      </c>
      <c r="X45" s="242" t="s">
        <v>68</v>
      </c>
    </row>
    <row r="46" spans="1:24" ht="30" customHeight="1" x14ac:dyDescent="0.25">
      <c r="A46" s="148"/>
      <c r="B46" s="172"/>
      <c r="C46" s="149"/>
      <c r="D46" s="243"/>
      <c r="E46" s="151"/>
      <c r="F46" s="244"/>
      <c r="G46" s="115"/>
      <c r="H46" s="152"/>
      <c r="I46" s="153"/>
      <c r="J46" s="118"/>
      <c r="K46" s="152"/>
      <c r="L46" s="153"/>
      <c r="M46" s="208"/>
      <c r="N46" s="152"/>
      <c r="O46" s="153"/>
      <c r="P46" s="129"/>
      <c r="Q46" s="130"/>
      <c r="R46" s="209"/>
      <c r="S46" s="154" t="s">
        <v>68</v>
      </c>
      <c r="T46" s="155" t="s">
        <v>68</v>
      </c>
      <c r="U46" s="156" t="s">
        <v>68</v>
      </c>
      <c r="V46" s="157" t="s">
        <v>68</v>
      </c>
      <c r="W46" s="157" t="s">
        <v>68</v>
      </c>
      <c r="X46" s="158" t="s">
        <v>68</v>
      </c>
    </row>
    <row r="47" spans="1:24" ht="20.100000000000001" hidden="1" customHeight="1" x14ac:dyDescent="0.25">
      <c r="A47" s="127"/>
      <c r="B47" s="173"/>
      <c r="C47" s="114"/>
      <c r="D47" s="206"/>
      <c r="E47" s="245"/>
      <c r="F47" s="207"/>
      <c r="G47" s="115"/>
      <c r="H47" s="116"/>
      <c r="I47" s="117"/>
      <c r="J47" s="118"/>
      <c r="K47" s="116"/>
      <c r="L47" s="117"/>
      <c r="M47" s="118"/>
      <c r="N47" s="116"/>
      <c r="O47" s="117"/>
      <c r="P47" s="129"/>
      <c r="Q47" s="130"/>
      <c r="R47" s="130"/>
      <c r="S47" s="121">
        <f t="shared" ref="S47:S67" si="2">A47+TIME(2,0,0)</f>
        <v>8.3333333333333329E-2</v>
      </c>
      <c r="T47" s="246"/>
      <c r="U47" s="247"/>
      <c r="V47" s="248"/>
      <c r="W47" s="248"/>
      <c r="X47" s="249"/>
    </row>
    <row r="48" spans="1:24" ht="20.100000000000001" hidden="1" customHeight="1" x14ac:dyDescent="0.25">
      <c r="A48" s="113"/>
      <c r="B48" s="173"/>
      <c r="C48" s="128"/>
      <c r="D48" s="206"/>
      <c r="E48" s="250"/>
      <c r="F48" s="207"/>
      <c r="G48" s="115"/>
      <c r="H48" s="116"/>
      <c r="I48" s="117"/>
      <c r="J48" s="118"/>
      <c r="K48" s="116"/>
      <c r="L48" s="117"/>
      <c r="M48" s="118"/>
      <c r="N48" s="116"/>
      <c r="O48" s="117"/>
      <c r="P48" s="129"/>
      <c r="Q48" s="130"/>
      <c r="R48" s="130"/>
      <c r="S48" s="121">
        <f t="shared" si="2"/>
        <v>8.3333333333333329E-2</v>
      </c>
      <c r="T48" s="246"/>
      <c r="U48" s="247"/>
      <c r="V48" s="248"/>
      <c r="W48" s="248"/>
      <c r="X48" s="249"/>
    </row>
    <row r="49" spans="1:24" ht="20.100000000000001" hidden="1" customHeight="1" x14ac:dyDescent="0.25">
      <c r="A49" s="113"/>
      <c r="B49" s="173"/>
      <c r="C49" s="128"/>
      <c r="D49" s="206"/>
      <c r="E49" s="131"/>
      <c r="F49" s="207"/>
      <c r="G49" s="132"/>
      <c r="H49" s="116"/>
      <c r="I49" s="117"/>
      <c r="J49" s="133"/>
      <c r="K49" s="116"/>
      <c r="L49" s="117"/>
      <c r="M49" s="133"/>
      <c r="N49" s="116"/>
      <c r="O49" s="117"/>
      <c r="P49" s="119"/>
      <c r="Q49" s="120"/>
      <c r="R49" s="120"/>
      <c r="S49" s="121">
        <f t="shared" si="2"/>
        <v>8.3333333333333329E-2</v>
      </c>
      <c r="T49" s="246"/>
      <c r="U49" s="247"/>
      <c r="V49" s="248"/>
      <c r="W49" s="248"/>
      <c r="X49" s="249"/>
    </row>
    <row r="50" spans="1:24" ht="20.100000000000001" hidden="1" customHeight="1" x14ac:dyDescent="0.25">
      <c r="A50" s="127"/>
      <c r="B50" s="173"/>
      <c r="C50" s="114"/>
      <c r="D50" s="206"/>
      <c r="E50" s="134"/>
      <c r="F50" s="207"/>
      <c r="G50" s="132"/>
      <c r="H50" s="116"/>
      <c r="I50" s="117"/>
      <c r="J50" s="133"/>
      <c r="K50" s="116"/>
      <c r="L50" s="117"/>
      <c r="M50" s="133"/>
      <c r="N50" s="116"/>
      <c r="O50" s="117"/>
      <c r="P50" s="129"/>
      <c r="Q50" s="130"/>
      <c r="R50" s="130"/>
      <c r="S50" s="121">
        <f t="shared" si="2"/>
        <v>8.3333333333333329E-2</v>
      </c>
      <c r="T50" s="210"/>
      <c r="U50" s="211"/>
      <c r="V50" s="212"/>
      <c r="W50" s="212"/>
      <c r="X50" s="213"/>
    </row>
    <row r="51" spans="1:24" ht="20.100000000000001" hidden="1" customHeight="1" x14ac:dyDescent="0.25">
      <c r="A51" s="113"/>
      <c r="B51" s="173"/>
      <c r="C51" s="114"/>
      <c r="D51" s="206"/>
      <c r="E51" s="134"/>
      <c r="F51" s="207"/>
      <c r="G51" s="115"/>
      <c r="H51" s="116"/>
      <c r="I51" s="117"/>
      <c r="J51" s="118"/>
      <c r="K51" s="116"/>
      <c r="L51" s="117"/>
      <c r="M51" s="118"/>
      <c r="N51" s="116"/>
      <c r="O51" s="117"/>
      <c r="P51" s="129"/>
      <c r="Q51" s="130"/>
      <c r="R51" s="130"/>
      <c r="S51" s="121">
        <f t="shared" si="2"/>
        <v>8.3333333333333329E-2</v>
      </c>
      <c r="T51" s="210"/>
      <c r="U51" s="211"/>
      <c r="V51" s="212"/>
      <c r="W51" s="212"/>
      <c r="X51" s="213"/>
    </row>
    <row r="52" spans="1:24" s="38" customFormat="1" ht="20.100000000000001" hidden="1" customHeight="1" x14ac:dyDescent="0.25">
      <c r="A52" s="113"/>
      <c r="B52" s="173"/>
      <c r="C52" s="114"/>
      <c r="D52" s="206"/>
      <c r="E52" s="126"/>
      <c r="F52" s="207"/>
      <c r="G52" s="115"/>
      <c r="H52" s="116"/>
      <c r="I52" s="117"/>
      <c r="J52" s="118"/>
      <c r="K52" s="116"/>
      <c r="L52" s="117"/>
      <c r="M52" s="118"/>
      <c r="N52" s="116"/>
      <c r="O52" s="117"/>
      <c r="P52" s="119"/>
      <c r="Q52" s="120"/>
      <c r="R52" s="120"/>
      <c r="S52" s="121">
        <f t="shared" si="2"/>
        <v>8.3333333333333329E-2</v>
      </c>
      <c r="T52" s="246"/>
      <c r="U52" s="247"/>
      <c r="V52" s="248"/>
      <c r="W52" s="248"/>
      <c r="X52" s="249"/>
    </row>
    <row r="53" spans="1:24" ht="20.100000000000001" hidden="1" customHeight="1" x14ac:dyDescent="0.25">
      <c r="A53" s="113"/>
      <c r="B53" s="173"/>
      <c r="C53" s="128"/>
      <c r="D53" s="206"/>
      <c r="E53" s="250"/>
      <c r="F53" s="207"/>
      <c r="G53" s="115"/>
      <c r="H53" s="116"/>
      <c r="I53" s="117"/>
      <c r="J53" s="118"/>
      <c r="K53" s="116"/>
      <c r="L53" s="117"/>
      <c r="M53" s="118"/>
      <c r="N53" s="116"/>
      <c r="O53" s="117"/>
      <c r="P53" s="129"/>
      <c r="Q53" s="130"/>
      <c r="R53" s="130"/>
      <c r="S53" s="121">
        <f t="shared" si="2"/>
        <v>8.3333333333333329E-2</v>
      </c>
      <c r="T53" s="246"/>
      <c r="U53" s="247"/>
      <c r="V53" s="248"/>
      <c r="W53" s="248"/>
      <c r="X53" s="249"/>
    </row>
    <row r="54" spans="1:24" ht="20.100000000000001" hidden="1" customHeight="1" x14ac:dyDescent="0.25">
      <c r="A54" s="113"/>
      <c r="B54" s="173"/>
      <c r="C54" s="128"/>
      <c r="D54" s="206"/>
      <c r="E54" s="131"/>
      <c r="F54" s="207"/>
      <c r="G54" s="132"/>
      <c r="H54" s="116"/>
      <c r="I54" s="117"/>
      <c r="J54" s="133"/>
      <c r="K54" s="116"/>
      <c r="L54" s="117"/>
      <c r="M54" s="133"/>
      <c r="N54" s="116"/>
      <c r="O54" s="117"/>
      <c r="P54" s="119"/>
      <c r="Q54" s="120"/>
      <c r="R54" s="120"/>
      <c r="S54" s="121">
        <f t="shared" si="2"/>
        <v>8.3333333333333329E-2</v>
      </c>
      <c r="T54" s="246"/>
      <c r="U54" s="247"/>
      <c r="V54" s="248"/>
      <c r="W54" s="248"/>
      <c r="X54" s="249"/>
    </row>
    <row r="55" spans="1:24" ht="20.100000000000001" hidden="1" customHeight="1" x14ac:dyDescent="0.25">
      <c r="A55" s="127"/>
      <c r="B55" s="173"/>
      <c r="C55" s="114"/>
      <c r="D55" s="206"/>
      <c r="E55" s="134"/>
      <c r="F55" s="207"/>
      <c r="G55" s="132"/>
      <c r="H55" s="116"/>
      <c r="I55" s="117"/>
      <c r="J55" s="133"/>
      <c r="K55" s="116"/>
      <c r="L55" s="117"/>
      <c r="M55" s="133"/>
      <c r="N55" s="116"/>
      <c r="O55" s="117"/>
      <c r="P55" s="129"/>
      <c r="Q55" s="130"/>
      <c r="R55" s="130"/>
      <c r="S55" s="121">
        <f t="shared" si="2"/>
        <v>8.3333333333333329E-2</v>
      </c>
      <c r="T55" s="210"/>
      <c r="U55" s="211"/>
      <c r="V55" s="212"/>
      <c r="W55" s="212"/>
      <c r="X55" s="213"/>
    </row>
    <row r="56" spans="1:24" ht="20.100000000000001" hidden="1" customHeight="1" x14ac:dyDescent="0.25">
      <c r="A56" s="113"/>
      <c r="B56" s="173"/>
      <c r="C56" s="114"/>
      <c r="D56" s="206"/>
      <c r="E56" s="134"/>
      <c r="F56" s="207"/>
      <c r="G56" s="115"/>
      <c r="H56" s="116"/>
      <c r="I56" s="117"/>
      <c r="J56" s="118"/>
      <c r="K56" s="116"/>
      <c r="L56" s="117"/>
      <c r="M56" s="118"/>
      <c r="N56" s="116"/>
      <c r="O56" s="117"/>
      <c r="P56" s="129"/>
      <c r="Q56" s="130"/>
      <c r="R56" s="130"/>
      <c r="S56" s="121">
        <f t="shared" si="2"/>
        <v>8.3333333333333329E-2</v>
      </c>
      <c r="T56" s="210"/>
      <c r="U56" s="211"/>
      <c r="V56" s="212"/>
      <c r="W56" s="212"/>
      <c r="X56" s="213"/>
    </row>
    <row r="57" spans="1:24" ht="20.100000000000001" hidden="1" customHeight="1" x14ac:dyDescent="0.25">
      <c r="A57" s="113"/>
      <c r="B57" s="173"/>
      <c r="C57" s="114"/>
      <c r="D57" s="206"/>
      <c r="E57" s="134"/>
      <c r="F57" s="207"/>
      <c r="G57" s="115"/>
      <c r="H57" s="116"/>
      <c r="I57" s="117"/>
      <c r="J57" s="118"/>
      <c r="K57" s="116"/>
      <c r="L57" s="117"/>
      <c r="M57" s="118"/>
      <c r="N57" s="116"/>
      <c r="O57" s="117"/>
      <c r="P57" s="129"/>
      <c r="Q57" s="130"/>
      <c r="R57" s="130"/>
      <c r="S57" s="121">
        <f t="shared" si="2"/>
        <v>8.3333333333333329E-2</v>
      </c>
      <c r="T57" s="246"/>
      <c r="U57" s="247"/>
      <c r="V57" s="248"/>
      <c r="W57" s="248"/>
      <c r="X57" s="249"/>
    </row>
    <row r="58" spans="1:24" ht="20.100000000000001" hidden="1" customHeight="1" x14ac:dyDescent="0.25">
      <c r="A58" s="113"/>
      <c r="B58" s="173"/>
      <c r="C58" s="139"/>
      <c r="D58" s="206"/>
      <c r="E58" s="134"/>
      <c r="F58" s="207"/>
      <c r="G58" s="140"/>
      <c r="H58" s="141"/>
      <c r="I58" s="142"/>
      <c r="J58" s="143"/>
      <c r="K58" s="141"/>
      <c r="L58" s="142"/>
      <c r="M58" s="143"/>
      <c r="N58" s="141"/>
      <c r="O58" s="142"/>
      <c r="P58" s="119"/>
      <c r="Q58" s="120"/>
      <c r="R58" s="120"/>
      <c r="S58" s="121">
        <f t="shared" si="2"/>
        <v>8.3333333333333329E-2</v>
      </c>
      <c r="T58" s="144"/>
      <c r="U58" s="145"/>
      <c r="V58" s="146"/>
      <c r="W58" s="146"/>
      <c r="X58" s="147"/>
    </row>
    <row r="59" spans="1:24" s="38" customFormat="1" ht="20.100000000000001" hidden="1" customHeight="1" x14ac:dyDescent="0.25">
      <c r="A59" s="127"/>
      <c r="B59" s="173"/>
      <c r="C59" s="114"/>
      <c r="D59" s="206"/>
      <c r="E59" s="126"/>
      <c r="F59" s="207"/>
      <c r="G59" s="115"/>
      <c r="H59" s="116"/>
      <c r="I59" s="117"/>
      <c r="J59" s="118"/>
      <c r="K59" s="116"/>
      <c r="L59" s="117"/>
      <c r="M59" s="118"/>
      <c r="N59" s="116"/>
      <c r="O59" s="117"/>
      <c r="P59" s="119"/>
      <c r="Q59" s="120"/>
      <c r="R59" s="120"/>
      <c r="S59" s="121">
        <f t="shared" si="2"/>
        <v>8.3333333333333329E-2</v>
      </c>
      <c r="T59" s="122"/>
      <c r="U59" s="123"/>
      <c r="V59" s="124"/>
      <c r="W59" s="124"/>
      <c r="X59" s="125"/>
    </row>
    <row r="60" spans="1:24" ht="20.100000000000001" hidden="1" customHeight="1" x14ac:dyDescent="0.25">
      <c r="A60" s="127"/>
      <c r="B60" s="173"/>
      <c r="C60" s="128"/>
      <c r="D60" s="206"/>
      <c r="E60" s="250"/>
      <c r="F60" s="207"/>
      <c r="G60" s="115"/>
      <c r="H60" s="116"/>
      <c r="I60" s="117"/>
      <c r="J60" s="118"/>
      <c r="K60" s="116"/>
      <c r="L60" s="117"/>
      <c r="M60" s="118"/>
      <c r="N60" s="116"/>
      <c r="O60" s="117"/>
      <c r="P60" s="119"/>
      <c r="Q60" s="120"/>
      <c r="R60" s="120"/>
      <c r="S60" s="121">
        <f t="shared" si="2"/>
        <v>8.3333333333333329E-2</v>
      </c>
      <c r="T60" s="122"/>
      <c r="U60" s="123"/>
      <c r="V60" s="124"/>
      <c r="W60" s="124"/>
      <c r="X60" s="125"/>
    </row>
    <row r="61" spans="1:24" ht="20.100000000000001" hidden="1" customHeight="1" x14ac:dyDescent="0.25">
      <c r="A61" s="127"/>
      <c r="B61" s="173"/>
      <c r="C61" s="128"/>
      <c r="D61" s="206"/>
      <c r="E61" s="131"/>
      <c r="F61" s="207"/>
      <c r="G61" s="132"/>
      <c r="H61" s="116"/>
      <c r="I61" s="117"/>
      <c r="J61" s="133"/>
      <c r="K61" s="116"/>
      <c r="L61" s="117"/>
      <c r="M61" s="133"/>
      <c r="N61" s="116"/>
      <c r="O61" s="117"/>
      <c r="P61" s="129"/>
      <c r="Q61" s="130"/>
      <c r="R61" s="130"/>
      <c r="S61" s="121">
        <f t="shared" si="2"/>
        <v>8.3333333333333329E-2</v>
      </c>
      <c r="T61" s="122"/>
      <c r="U61" s="123"/>
      <c r="V61" s="124"/>
      <c r="W61" s="124"/>
      <c r="X61" s="125"/>
    </row>
    <row r="62" spans="1:24" ht="20.100000000000001" hidden="1" customHeight="1" x14ac:dyDescent="0.25">
      <c r="A62" s="113"/>
      <c r="B62" s="173"/>
      <c r="C62" s="114"/>
      <c r="D62" s="206"/>
      <c r="E62" s="134"/>
      <c r="F62" s="207"/>
      <c r="G62" s="132"/>
      <c r="H62" s="116"/>
      <c r="I62" s="117"/>
      <c r="J62" s="133"/>
      <c r="K62" s="116"/>
      <c r="L62" s="117"/>
      <c r="M62" s="133"/>
      <c r="N62" s="116"/>
      <c r="O62" s="117"/>
      <c r="P62" s="129"/>
      <c r="Q62" s="130"/>
      <c r="R62" s="130"/>
      <c r="S62" s="121">
        <f t="shared" si="2"/>
        <v>8.3333333333333329E-2</v>
      </c>
      <c r="T62" s="135"/>
      <c r="U62" s="136"/>
      <c r="V62" s="137"/>
      <c r="W62" s="137"/>
      <c r="X62" s="138"/>
    </row>
    <row r="63" spans="1:24" ht="20.100000000000001" hidden="1" customHeight="1" x14ac:dyDescent="0.25">
      <c r="A63" s="113"/>
      <c r="B63" s="173"/>
      <c r="C63" s="114"/>
      <c r="D63" s="206"/>
      <c r="E63" s="134"/>
      <c r="F63" s="207"/>
      <c r="G63" s="115"/>
      <c r="H63" s="116"/>
      <c r="I63" s="117"/>
      <c r="J63" s="118"/>
      <c r="K63" s="116"/>
      <c r="L63" s="117"/>
      <c r="M63" s="118"/>
      <c r="N63" s="116"/>
      <c r="O63" s="117"/>
      <c r="P63" s="129"/>
      <c r="Q63" s="130"/>
      <c r="R63" s="130"/>
      <c r="S63" s="121">
        <f t="shared" si="2"/>
        <v>8.3333333333333329E-2</v>
      </c>
      <c r="T63" s="135"/>
      <c r="U63" s="136"/>
      <c r="V63" s="137"/>
      <c r="W63" s="137"/>
      <c r="X63" s="138"/>
    </row>
    <row r="64" spans="1:24" ht="20.100000000000001" hidden="1" customHeight="1" x14ac:dyDescent="0.25">
      <c r="A64" s="113"/>
      <c r="B64" s="173"/>
      <c r="C64" s="114"/>
      <c r="D64" s="206"/>
      <c r="E64" s="245"/>
      <c r="F64" s="207"/>
      <c r="G64" s="115"/>
      <c r="H64" s="116"/>
      <c r="I64" s="117"/>
      <c r="J64" s="118"/>
      <c r="K64" s="116"/>
      <c r="L64" s="117"/>
      <c r="M64" s="118"/>
      <c r="N64" s="116"/>
      <c r="O64" s="117"/>
      <c r="P64" s="119"/>
      <c r="Q64" s="120"/>
      <c r="R64" s="120"/>
      <c r="S64" s="121">
        <f t="shared" si="2"/>
        <v>8.3333333333333329E-2</v>
      </c>
      <c r="T64" s="122"/>
      <c r="U64" s="123"/>
      <c r="V64" s="124"/>
      <c r="W64" s="124"/>
      <c r="X64" s="125"/>
    </row>
    <row r="65" spans="1:24" s="38" customFormat="1" ht="20.100000000000001" hidden="1" customHeight="1" x14ac:dyDescent="0.25">
      <c r="A65" s="113"/>
      <c r="B65" s="173"/>
      <c r="C65" s="114"/>
      <c r="D65" s="206"/>
      <c r="E65" s="126"/>
      <c r="F65" s="207"/>
      <c r="G65" s="115"/>
      <c r="H65" s="116"/>
      <c r="I65" s="117"/>
      <c r="J65" s="118"/>
      <c r="K65" s="116"/>
      <c r="L65" s="117"/>
      <c r="M65" s="118"/>
      <c r="N65" s="116"/>
      <c r="O65" s="117"/>
      <c r="P65" s="119"/>
      <c r="Q65" s="120"/>
      <c r="R65" s="120"/>
      <c r="S65" s="121">
        <f t="shared" si="2"/>
        <v>8.3333333333333329E-2</v>
      </c>
      <c r="T65" s="122"/>
      <c r="U65" s="123"/>
      <c r="V65" s="124"/>
      <c r="W65" s="124"/>
      <c r="X65" s="125"/>
    </row>
    <row r="66" spans="1:24" ht="20.100000000000001" hidden="1" customHeight="1" x14ac:dyDescent="0.25">
      <c r="A66" s="127"/>
      <c r="B66" s="173"/>
      <c r="C66" s="128"/>
      <c r="D66" s="206"/>
      <c r="E66" s="250"/>
      <c r="F66" s="207"/>
      <c r="G66" s="115"/>
      <c r="H66" s="116"/>
      <c r="I66" s="117"/>
      <c r="J66" s="118"/>
      <c r="K66" s="116"/>
      <c r="L66" s="117"/>
      <c r="M66" s="118"/>
      <c r="N66" s="116"/>
      <c r="O66" s="117"/>
      <c r="P66" s="129"/>
      <c r="Q66" s="130"/>
      <c r="R66" s="130"/>
      <c r="S66" s="121">
        <f t="shared" si="2"/>
        <v>8.3333333333333329E-2</v>
      </c>
      <c r="T66" s="122"/>
      <c r="U66" s="123"/>
      <c r="V66" s="124"/>
      <c r="W66" s="124"/>
      <c r="X66" s="125"/>
    </row>
    <row r="67" spans="1:24" ht="20.100000000000001" hidden="1" customHeight="1" x14ac:dyDescent="0.25">
      <c r="A67" s="127"/>
      <c r="B67" s="173"/>
      <c r="C67" s="128"/>
      <c r="D67" s="206"/>
      <c r="E67" s="131"/>
      <c r="F67" s="207"/>
      <c r="G67" s="132"/>
      <c r="H67" s="116"/>
      <c r="I67" s="117"/>
      <c r="J67" s="133"/>
      <c r="K67" s="116"/>
      <c r="L67" s="117"/>
      <c r="M67" s="133"/>
      <c r="N67" s="116"/>
      <c r="O67" s="117"/>
      <c r="P67" s="119"/>
      <c r="Q67" s="120"/>
      <c r="R67" s="120"/>
      <c r="S67" s="121">
        <f t="shared" si="2"/>
        <v>8.3333333333333329E-2</v>
      </c>
      <c r="T67" s="122"/>
      <c r="U67" s="123"/>
      <c r="V67" s="124"/>
      <c r="W67" s="124"/>
      <c r="X67" s="125"/>
    </row>
    <row r="68" spans="1:24" ht="5.25" customHeight="1" thickBot="1" x14ac:dyDescent="0.3">
      <c r="A68" s="101"/>
      <c r="B68" s="203"/>
      <c r="C68" s="103"/>
      <c r="D68" s="204"/>
      <c r="E68" s="105"/>
      <c r="F68" s="205"/>
      <c r="G68" s="109"/>
      <c r="H68" s="159"/>
      <c r="I68" s="160"/>
      <c r="J68" s="109"/>
      <c r="K68" s="159"/>
      <c r="L68" s="160"/>
      <c r="M68" s="109"/>
      <c r="N68" s="159"/>
      <c r="O68" s="160"/>
      <c r="P68" s="161"/>
      <c r="Q68" s="161"/>
      <c r="R68" s="161"/>
      <c r="S68" s="110"/>
      <c r="T68" s="107"/>
      <c r="U68" s="111"/>
      <c r="V68" s="112"/>
      <c r="W68" s="112"/>
      <c r="X68" s="112"/>
    </row>
    <row r="69" spans="1:24" ht="15" customHeight="1" thickBot="1" x14ac:dyDescent="0.3">
      <c r="B69" s="251"/>
      <c r="C69"/>
      <c r="E69" s="164"/>
      <c r="F69" s="253"/>
      <c r="G69" s="317" t="str">
        <f>G2</f>
        <v># Shot</v>
      </c>
      <c r="J69" s="320" t="str">
        <f>J2</f>
        <v># Shot</v>
      </c>
      <c r="M69" s="323" t="str">
        <f>M2</f>
        <v># Shot</v>
      </c>
      <c r="P69" s="326" t="s">
        <v>57</v>
      </c>
      <c r="Q69" s="327"/>
      <c r="R69" s="328"/>
      <c r="T69" s="329" t="str">
        <f>T2</f>
        <v>Bypass</v>
      </c>
      <c r="U69" s="332" t="str">
        <f>U2</f>
        <v>No Show</v>
      </c>
      <c r="V69" s="338" t="str">
        <f>V2</f>
        <v>Decline</v>
      </c>
      <c r="W69" s="338" t="str">
        <f>W2</f>
        <v>Xtra Sheets</v>
      </c>
      <c r="X69" s="315" t="str">
        <f>X2</f>
        <v># Sales 
(if known)</v>
      </c>
    </row>
    <row r="70" spans="1:24" ht="15.75" customHeight="1" x14ac:dyDescent="0.25">
      <c r="F70" s="253"/>
      <c r="G70" s="318"/>
      <c r="J70" s="321"/>
      <c r="M70" s="324"/>
      <c r="P70" s="343" t="str">
        <f>P3</f>
        <v>Green 
Screen</v>
      </c>
      <c r="Q70" s="345" t="str">
        <f>Q3</f>
        <v>Star</v>
      </c>
      <c r="R70" s="347" t="str">
        <f>R3</f>
        <v>Private</v>
      </c>
      <c r="T70" s="330"/>
      <c r="U70" s="333"/>
      <c r="V70" s="339"/>
      <c r="W70" s="339"/>
      <c r="X70" s="341"/>
    </row>
    <row r="71" spans="1:24" ht="15.75" customHeight="1" thickBot="1" x14ac:dyDescent="0.3">
      <c r="F71" s="253"/>
      <c r="G71" s="319"/>
      <c r="J71" s="322"/>
      <c r="M71" s="325"/>
      <c r="P71" s="344"/>
      <c r="Q71" s="346"/>
      <c r="R71" s="348"/>
      <c r="T71" s="331"/>
      <c r="U71" s="334"/>
      <c r="V71" s="340"/>
      <c r="W71" s="340"/>
      <c r="X71" s="342"/>
    </row>
    <row r="72" spans="1:24" ht="37.5" customHeight="1" thickBot="1" x14ac:dyDescent="0.3">
      <c r="F72" s="253"/>
      <c r="G72" s="166"/>
      <c r="J72" s="166"/>
      <c r="M72" s="166"/>
      <c r="P72" s="167"/>
      <c r="Q72" s="168"/>
      <c r="R72" s="168"/>
      <c r="T72" s="169"/>
      <c r="U72" s="170"/>
      <c r="V72" s="171"/>
      <c r="W72" s="171"/>
      <c r="X72" s="170"/>
    </row>
    <row r="73" spans="1:24" ht="4.5" customHeight="1" x14ac:dyDescent="0.25"/>
    <row r="74" spans="1:24" ht="4.5" customHeight="1" x14ac:dyDescent="0.25"/>
    <row r="75" spans="1:24" ht="27.75" customHeight="1" x14ac:dyDescent="0.25"/>
    <row r="76" spans="1:24" ht="27.75" customHeight="1" x14ac:dyDescent="0.25"/>
    <row r="77" spans="1:24" ht="27.75" customHeight="1" x14ac:dyDescent="0.25"/>
    <row r="81" ht="6" customHeight="1" x14ac:dyDescent="0.25"/>
  </sheetData>
  <mergeCells count="26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G69:G71"/>
    <mergeCell ref="J69:J71"/>
    <mergeCell ref="M69:M71"/>
    <mergeCell ref="P69:R69"/>
    <mergeCell ref="T69:T71"/>
    <mergeCell ref="V69:V71"/>
    <mergeCell ref="W69:W71"/>
    <mergeCell ref="X69:X71"/>
    <mergeCell ref="P70:P71"/>
    <mergeCell ref="Q70:Q71"/>
    <mergeCell ref="R70:R71"/>
    <mergeCell ref="U69:U71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02.12 (v3)</vt:lpstr>
      <vt:lpstr>02.12 (2)</vt:lpstr>
      <vt:lpstr>02.12</vt:lpstr>
      <vt:lpstr>Sheet2</vt:lpstr>
      <vt:lpstr>Sheet1</vt:lpstr>
      <vt:lpstr>02.12 (v2)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2024-02-21T20:40:15Z</cp:lastPrinted>
  <dcterms:created xsi:type="dcterms:W3CDTF">2010-01-10T05:59:46Z</dcterms:created>
  <dcterms:modified xsi:type="dcterms:W3CDTF">2024-03-16T19:45:30Z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