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0 Schedules Tours Daily\"/>
    </mc:Choice>
  </mc:AlternateContent>
  <xr:revisionPtr revIDLastSave="0" documentId="13_ncr:1_{45B77F25-FE7D-4EE4-AD26-A0B7C27CE194}" xr6:coauthVersionLast="47" xr6:coauthVersionMax="47" xr10:uidLastSave="{00000000-0000-0000-0000-000000000000}"/>
  <bookViews>
    <workbookView xWindow="-120" yWindow="-120" windowWidth="29040" windowHeight="15525" firstSheet="2" activeTab="4" xr2:uid="{00000000-000D-0000-FFFF-FFFF00000000}"/>
  </bookViews>
  <sheets>
    <sheet name="M01.29" sheetId="6" r:id="rId1"/>
    <sheet name="Tu01.30" sheetId="5" r:id="rId2"/>
    <sheet name="w01.31" sheetId="4" r:id="rId3"/>
    <sheet name="02.01" sheetId="3" r:id="rId4"/>
    <sheet name="F02.02" sheetId="1" r:id="rId5"/>
    <sheet name="Sa02.03" sheetId="7" r:id="rId6"/>
    <sheet name="Su02.04" sheetId="2" r:id="rId7"/>
    <sheet name="Sheet8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15" i="8"/>
  <c r="E17" i="8"/>
  <c r="C18" i="8"/>
  <c r="E18" i="8" s="1"/>
  <c r="B18" i="8"/>
  <c r="C16" i="8"/>
  <c r="E16" i="8" s="1"/>
  <c r="B16" i="8"/>
  <c r="C15" i="8"/>
  <c r="C13" i="8"/>
  <c r="E13" i="8" s="1"/>
  <c r="C14" i="8"/>
  <c r="B13" i="8"/>
  <c r="C12" i="8"/>
  <c r="E12" i="8" s="1"/>
  <c r="B12" i="8"/>
  <c r="W16" i="1"/>
  <c r="W15" i="1"/>
  <c r="W13" i="1"/>
  <c r="W12" i="1"/>
  <c r="W8" i="1"/>
  <c r="W9" i="1"/>
  <c r="W10" i="1"/>
  <c r="W11" i="1"/>
  <c r="W5" i="1"/>
  <c r="Z8" i="2"/>
  <c r="Z9" i="2"/>
  <c r="Z10" i="2"/>
  <c r="Z11" i="2"/>
  <c r="Z12" i="2"/>
  <c r="Z6" i="2"/>
  <c r="R14" i="2"/>
  <c r="Q14" i="2"/>
  <c r="O15" i="2" s="1"/>
  <c r="U14" i="2"/>
  <c r="V14" i="2"/>
  <c r="W14" i="2"/>
  <c r="X14" i="2"/>
  <c r="T14" i="2"/>
  <c r="N18" i="1"/>
  <c r="L18" i="1" s="1"/>
  <c r="O18" i="1"/>
  <c r="R18" i="1"/>
  <c r="S18" i="1"/>
  <c r="T18" i="1"/>
  <c r="U18" i="1"/>
  <c r="Q18" i="1"/>
  <c r="N26" i="3"/>
  <c r="L26" i="3" s="1"/>
  <c r="O26" i="3"/>
  <c r="N19" i="4"/>
  <c r="L19" i="4" s="1"/>
  <c r="O19" i="4"/>
  <c r="N23" i="5"/>
  <c r="L23" i="5" s="1"/>
  <c r="O23" i="5"/>
  <c r="L14" i="6"/>
  <c r="N14" i="6"/>
  <c r="O14" i="6"/>
  <c r="W11" i="3"/>
  <c r="W13" i="3"/>
  <c r="W19" i="3"/>
  <c r="W20" i="3"/>
  <c r="W21" i="3"/>
  <c r="W23" i="3"/>
  <c r="W5" i="3"/>
  <c r="R26" i="3"/>
  <c r="S26" i="3"/>
  <c r="T26" i="3"/>
  <c r="U26" i="3"/>
  <c r="Q26" i="3"/>
  <c r="W9" i="4"/>
  <c r="W13" i="4"/>
  <c r="W14" i="4"/>
  <c r="W15" i="4"/>
  <c r="W17" i="4"/>
  <c r="W8" i="4"/>
  <c r="R19" i="4"/>
  <c r="S19" i="4"/>
  <c r="T19" i="4"/>
  <c r="U19" i="4"/>
  <c r="Q19" i="4"/>
  <c r="Q14" i="6"/>
  <c r="R14" i="6"/>
  <c r="S14" i="6"/>
  <c r="U14" i="6"/>
  <c r="T14" i="6"/>
  <c r="X19" i="5"/>
  <c r="U23" i="5"/>
  <c r="Q23" i="5"/>
  <c r="R23" i="5"/>
  <c r="S23" i="5"/>
  <c r="T23" i="5"/>
  <c r="C6" i="8" s="1"/>
  <c r="X9" i="5"/>
  <c r="X10" i="5"/>
  <c r="X15" i="5"/>
  <c r="X17" i="5"/>
  <c r="X5" i="5"/>
  <c r="W11" i="6"/>
  <c r="W5" i="6"/>
  <c r="W6" i="6"/>
  <c r="W7" i="6"/>
  <c r="W8" i="6"/>
  <c r="W9" i="6"/>
  <c r="E14" i="8" l="1"/>
  <c r="E15" i="8"/>
  <c r="C1" i="8"/>
  <c r="C4" i="8"/>
  <c r="C5" i="8"/>
  <c r="C2" i="8"/>
  <c r="D1" i="8" s="1"/>
  <c r="C3" i="8"/>
  <c r="B5" i="8" l="1"/>
  <c r="B6" i="8"/>
  <c r="B3" i="8"/>
  <c r="B2" i="8"/>
  <c r="B4" i="8"/>
  <c r="B1" i="8"/>
  <c r="C7" i="8" l="1"/>
  <c r="B7" i="8" s="1"/>
</calcChain>
</file>

<file path=xl/sharedStrings.xml><?xml version="1.0" encoding="utf-8"?>
<sst xmlns="http://schemas.openxmlformats.org/spreadsheetml/2006/main" count="1389" uniqueCount="204">
  <si>
    <t>Friday, February 2nd</t>
  </si>
  <si>
    <t>Photo-Op Cards</t>
  </si>
  <si>
    <t># Printed</t>
  </si>
  <si>
    <t>Bypass</t>
  </si>
  <si>
    <t>No-Show</t>
  </si>
  <si>
    <t>Declined</t>
  </si>
  <si>
    <t>Duplicates</t>
  </si>
  <si>
    <r>
      <t xml:space="preserve">Sales by tour 
</t>
    </r>
    <r>
      <rPr>
        <sz val="10"/>
        <color theme="1"/>
        <rFont val="Calibri"/>
        <family val="2"/>
      </rPr>
      <t>(</t>
    </r>
    <r>
      <rPr>
        <i/>
        <sz val="10"/>
        <color theme="1"/>
        <rFont val="Calibri"/>
        <family val="2"/>
      </rPr>
      <t>if known</t>
    </r>
    <r>
      <rPr>
        <sz val="10"/>
        <color theme="1"/>
        <rFont val="Calibri"/>
        <family val="2"/>
      </rPr>
      <t>)</t>
    </r>
  </si>
  <si>
    <t>POS</t>
  </si>
  <si>
    <t># Shot</t>
  </si>
  <si>
    <t>Green Screen</t>
  </si>
  <si>
    <t>STAR</t>
  </si>
  <si>
    <r>
      <t xml:space="preserve">Green
Screen </t>
    </r>
    <r>
      <rPr>
        <b/>
        <sz val="9"/>
        <color theme="1"/>
        <rFont val="Calibri"/>
        <family val="2"/>
      </rPr>
      <t>Photo-Op</t>
    </r>
  </si>
  <si>
    <r>
      <t>STAR</t>
    </r>
    <r>
      <rPr>
        <b/>
        <sz val="10"/>
        <color theme="1"/>
        <rFont val="Calibri"/>
        <family val="2"/>
      </rPr>
      <t xml:space="preserve">
Photo-Op</t>
    </r>
  </si>
  <si>
    <t>Est. 
Tour RETURN</t>
  </si>
  <si>
    <t>Time</t>
  </si>
  <si>
    <t>Group</t>
  </si>
  <si>
    <t>#</t>
  </si>
  <si>
    <t>Tour</t>
  </si>
  <si>
    <t>Legends Notes</t>
  </si>
  <si>
    <t>Guide</t>
  </si>
  <si>
    <t>Start #</t>
  </si>
  <si>
    <t>End #</t>
  </si>
  <si>
    <t>Jowdy TourStaff Notes</t>
  </si>
  <si>
    <t>s</t>
  </si>
  <si>
    <t>VIP</t>
  </si>
  <si>
    <t>Public</t>
  </si>
  <si>
    <t>Carrie</t>
  </si>
  <si>
    <t>4530-4532 greenscreen/to dark</t>
  </si>
  <si>
    <t>Oex: Willow Group - BD</t>
  </si>
  <si>
    <t>Private</t>
  </si>
  <si>
    <t>Owner's Experience, 
One group photo per person</t>
  </si>
  <si>
    <t>Sherry</t>
  </si>
  <si>
    <t>-</t>
  </si>
  <si>
    <t>Star Photo Op;
Printed 19; Rastered 4807</t>
  </si>
  <si>
    <t>Kathy</t>
  </si>
  <si>
    <t>no tours, cancelled YES</t>
  </si>
  <si>
    <t>Tony</t>
  </si>
  <si>
    <t>4543-4544 greescreen/to dark</t>
  </si>
  <si>
    <t>Sammye</t>
  </si>
  <si>
    <t>offererd to take photos on helmet. tour guide said they already took photos upstairs and rolled her eyes. i told her we also take photos on field.</t>
  </si>
  <si>
    <t>4817 to 4821 wedding (3 sheets sold)</t>
  </si>
  <si>
    <t>All guest declined star photo op; no photos taken</t>
  </si>
  <si>
    <t>Closing Field photo op (only 1 photographer on duty).</t>
  </si>
  <si>
    <t>Ples</t>
  </si>
  <si>
    <t>Joanna Clarke’s Group - RC</t>
  </si>
  <si>
    <t>One group photo per person</t>
  </si>
  <si>
    <t>Greenscreen Photo-op;
Printed 6; Rastered 4610</t>
  </si>
  <si>
    <t>Maria</t>
  </si>
  <si>
    <t>spike in declines due to only 1 retail station on duty @ tour return</t>
  </si>
  <si>
    <t>End of Day 
Close out 
Autosum
Totals</t>
  </si>
  <si>
    <t>TOTAL
VIPs 
CHARGE</t>
  </si>
  <si>
    <t>Total 
Originals</t>
  </si>
  <si>
    <t>Total
greenscreen
originals</t>
  </si>
  <si>
    <t>Total
STAR
originals</t>
  </si>
  <si>
    <r>
      <t>AutoSum</t>
    </r>
    <r>
      <rPr>
        <i/>
        <sz val="10"/>
        <color rgb="FF999999"/>
        <rFont val="Calibri"/>
        <family val="2"/>
      </rPr>
      <t xml:space="preserve"> </t>
    </r>
    <r>
      <rPr>
        <b/>
        <sz val="16"/>
        <color theme="1"/>
        <rFont val="Calibri"/>
        <family val="2"/>
      </rPr>
      <t>Total Printed</t>
    </r>
    <r>
      <rPr>
        <b/>
        <sz val="19"/>
        <color theme="1"/>
        <rFont val="Calibri"/>
        <family val="2"/>
      </rPr>
      <t xml:space="preserve"> </t>
    </r>
    <r>
      <rPr>
        <sz val="8"/>
        <color theme="1"/>
        <rFont val="Calibri"/>
        <family val="2"/>
      </rPr>
      <t>(</t>
    </r>
    <r>
      <rPr>
        <i/>
        <sz val="8"/>
        <color theme="1"/>
        <rFont val="Calibri"/>
        <family val="2"/>
      </rPr>
      <t>each photo op →</t>
    </r>
    <r>
      <rPr>
        <sz val="8"/>
        <color theme="1"/>
        <rFont val="Calibri"/>
        <family val="2"/>
      </rPr>
      <t>)</t>
    </r>
    <r>
      <rPr>
        <b/>
        <sz val="10"/>
        <color theme="1"/>
        <rFont val="Calibri"/>
        <family val="2"/>
      </rPr>
      <t xml:space="preserve">
</t>
    </r>
    <r>
      <rPr>
        <b/>
        <sz val="10"/>
        <color rgb="FF666666"/>
        <rFont val="Calibri"/>
        <family val="2"/>
      </rPr>
      <t>[should = # Rasters @ Closeout]</t>
    </r>
    <r>
      <rPr>
        <b/>
        <sz val="10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 xml:space="preserve">← </t>
    </r>
    <r>
      <rPr>
        <i/>
        <sz val="10"/>
        <color theme="1"/>
        <rFont val="Calibri"/>
        <family val="2"/>
      </rPr>
      <t>Total Rasters for all Photo Ops</t>
    </r>
  </si>
  <si>
    <t>↑ Add All VIP final counts</t>
  </si>
  <si>
    <t>ORIGINAL PHOTOS</t>
  </si>
  <si>
    <t>ATT Stadium Tours DCR 2024.</t>
  </si>
  <si>
    <r>
      <t xml:space="preserve">#Printed 
</t>
    </r>
    <r>
      <rPr>
        <sz val="18"/>
        <color theme="1"/>
        <rFont val="Calibri"/>
        <family val="2"/>
      </rPr>
      <t xml:space="preserve">= # Raster </t>
    </r>
  </si>
  <si>
    <t>total Waste Sheets</t>
  </si>
  <si>
    <t>ADDED to the schedule</t>
  </si>
  <si>
    <t>Sunday, February 4th</t>
  </si>
  <si>
    <t>Waste Sheets</t>
  </si>
  <si>
    <r>
      <t xml:space="preserve">Green
Screen 
</t>
    </r>
    <r>
      <rPr>
        <b/>
        <sz val="9"/>
        <color theme="1"/>
        <rFont val="Calibri"/>
        <family val="2"/>
      </rPr>
      <t>Photo-Op</t>
    </r>
  </si>
  <si>
    <r>
      <t>STAR</t>
    </r>
    <r>
      <rPr>
        <b/>
        <sz val="10"/>
        <color rgb="FFFFFFFF"/>
        <rFont val="Calibri"/>
        <family val="2"/>
      </rPr>
      <t xml:space="preserve">
</t>
    </r>
    <r>
      <rPr>
        <sz val="10"/>
        <color rgb="FFFFFFFF"/>
        <rFont val="Calibri"/>
        <family val="2"/>
      </rPr>
      <t>Photo-Op</t>
    </r>
  </si>
  <si>
    <t>Playbook Sports-NA</t>
  </si>
  <si>
    <t>Field Rental</t>
  </si>
  <si>
    <t>Self guided</t>
  </si>
  <si>
    <t>Moved greenscreen to outside railing per Legands</t>
  </si>
  <si>
    <t>Mr.West</t>
  </si>
  <si>
    <t>missing 4460 original</t>
  </si>
  <si>
    <t>CEA Calvert - BD</t>
  </si>
  <si>
    <t>Phil</t>
  </si>
  <si>
    <t>printed 55; rastered 2251</t>
  </si>
  <si>
    <t>Suzanne</t>
  </si>
  <si>
    <t>Wayne</t>
  </si>
  <si>
    <t>had guest rerouted because Jerry Jones was in area</t>
  </si>
  <si>
    <r>
      <t>GRAND TOTAL</t>
    </r>
    <r>
      <rPr>
        <b/>
        <sz val="10"/>
        <color theme="1"/>
        <rFont val="Calibri"/>
        <family val="2"/>
      </rPr>
      <t xml:space="preserve">
</t>
    </r>
    <r>
      <rPr>
        <b/>
        <sz val="16"/>
        <color theme="1"/>
        <rFont val="Calibri"/>
        <family val="2"/>
      </rPr>
      <t xml:space="preserve">VIPs </t>
    </r>
    <r>
      <rPr>
        <b/>
        <sz val="10"/>
        <color theme="1"/>
        <rFont val="Calibri"/>
        <family val="2"/>
      </rPr>
      <t xml:space="preserve">
CHARGE</t>
    </r>
  </si>
  <si>
    <r>
      <t>Total</t>
    </r>
    <r>
      <rPr>
        <sz val="14"/>
        <color theme="1"/>
        <rFont val="Calibri"/>
        <family val="2"/>
      </rPr>
      <t xml:space="preserve">
</t>
    </r>
    <r>
      <rPr>
        <b/>
        <sz val="14"/>
        <color theme="1"/>
        <rFont val="Calibri"/>
        <family val="2"/>
      </rPr>
      <t>GreenScreen</t>
    </r>
    <r>
      <rPr>
        <sz val="14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>originals</t>
    </r>
  </si>
  <si>
    <r>
      <t xml:space="preserve">Total </t>
    </r>
    <r>
      <rPr>
        <sz val="14"/>
        <color rgb="FFFFFFFF"/>
        <rFont val="Calibri"/>
        <family val="2"/>
      </rPr>
      <t xml:space="preserve">
</t>
    </r>
    <r>
      <rPr>
        <b/>
        <sz val="16"/>
        <color rgb="FFFFFFFF"/>
        <rFont val="Calibri"/>
        <family val="2"/>
      </rPr>
      <t>STAR</t>
    </r>
    <r>
      <rPr>
        <sz val="14"/>
        <color rgb="FFFFFFFF"/>
        <rFont val="Calibri"/>
        <family val="2"/>
      </rPr>
      <t xml:space="preserve">
</t>
    </r>
    <r>
      <rPr>
        <sz val="12"/>
        <color rgb="FFFFFFFF"/>
        <rFont val="Calibri"/>
        <family val="2"/>
      </rPr>
      <t>originals</t>
    </r>
  </si>
  <si>
    <r>
      <t>← Originals</t>
    </r>
    <r>
      <rPr>
        <b/>
        <sz val="12"/>
        <color theme="1"/>
        <rFont val="Calibri"/>
        <family val="2"/>
      </rPr>
      <t xml:space="preserve">
GRAND TOTAL</t>
    </r>
  </si>
  <si>
    <r>
      <t>Total Printed</t>
    </r>
    <r>
      <rPr>
        <b/>
        <sz val="19"/>
        <color theme="1"/>
        <rFont val="Calibri"/>
        <family val="2"/>
      </rPr>
      <t xml:space="preserve"> </t>
    </r>
    <r>
      <rPr>
        <sz val="8"/>
        <color theme="1"/>
        <rFont val="Calibri"/>
        <family val="2"/>
      </rPr>
      <t>(</t>
    </r>
    <r>
      <rPr>
        <i/>
        <sz val="8"/>
        <color theme="1"/>
        <rFont val="Calibri"/>
        <family val="2"/>
      </rPr>
      <t>each photo op →</t>
    </r>
    <r>
      <rPr>
        <sz val="8"/>
        <color theme="1"/>
        <rFont val="Calibri"/>
        <family val="2"/>
      </rPr>
      <t>)</t>
    </r>
    <r>
      <rPr>
        <b/>
        <sz val="10"/>
        <color theme="1"/>
        <rFont val="Calibri"/>
        <family val="2"/>
      </rPr>
      <t xml:space="preserve">
</t>
    </r>
    <r>
      <rPr>
        <b/>
        <sz val="10"/>
        <color rgb="FF666666"/>
        <rFont val="Calibri"/>
        <family val="2"/>
      </rPr>
      <t>[= # Rasters @ Closeout]</t>
    </r>
    <r>
      <rPr>
        <b/>
        <sz val="10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 xml:space="preserve">← </t>
    </r>
    <r>
      <rPr>
        <i/>
        <sz val="10"/>
        <color theme="1"/>
        <rFont val="Calibri"/>
        <family val="2"/>
      </rPr>
      <t>Total Rasters for all Photo Ops</t>
    </r>
  </si>
  <si>
    <r>
      <t xml:space="preserve">STAR
</t>
    </r>
    <r>
      <rPr>
        <sz val="9"/>
        <color rgb="FFFFFFFF"/>
        <rFont val="Calibri"/>
        <family val="2"/>
      </rPr>
      <t>Photo-Op</t>
    </r>
  </si>
  <si>
    <r>
      <t xml:space="preserve"># Printed </t>
    </r>
    <r>
      <rPr>
        <b/>
        <sz val="18"/>
        <color theme="1"/>
        <rFont val="Calibri"/>
        <family val="2"/>
      </rPr>
      <t xml:space="preserve">
</t>
    </r>
    <r>
      <rPr>
        <sz val="12"/>
        <color theme="1"/>
        <rFont val="Calibri"/>
        <family val="2"/>
      </rPr>
      <t xml:space="preserve">= # Rasters </t>
    </r>
  </si>
  <si>
    <r>
      <t xml:space="preserve">GRAND TOTAL </t>
    </r>
    <r>
      <rPr>
        <b/>
        <i/>
        <sz val="10"/>
        <color theme="1"/>
        <rFont val="Calibri"/>
        <family val="2"/>
      </rPr>
      <t xml:space="preserve">
Waste Sheets</t>
    </r>
  </si>
  <si>
    <r>
      <t>STAR</t>
    </r>
    <r>
      <rPr>
        <b/>
        <sz val="10"/>
        <color rgb="FFFFFFFF"/>
        <rFont val="Calibri"/>
        <family val="2"/>
      </rPr>
      <t xml:space="preserve">
Photo-Op</t>
    </r>
  </si>
  <si>
    <t>Thursday, February 1st</t>
  </si>
  <si>
    <t>Owner's Experience</t>
  </si>
  <si>
    <t>1 had to catch a flight</t>
  </si>
  <si>
    <t>Atherton Elem</t>
  </si>
  <si>
    <t>Art</t>
  </si>
  <si>
    <r>
      <t xml:space="preserve">Group A, Lunches, 
</t>
    </r>
    <r>
      <rPr>
        <b/>
        <sz val="12"/>
        <color theme="1"/>
        <rFont val="Calibri"/>
        <family val="2"/>
      </rPr>
      <t>No Photos</t>
    </r>
  </si>
  <si>
    <r>
      <t xml:space="preserve">Group B, Lunches, 
</t>
    </r>
    <r>
      <rPr>
        <b/>
        <sz val="12"/>
        <color theme="1"/>
        <rFont val="Calibri"/>
        <family val="2"/>
      </rPr>
      <t>No Photos</t>
    </r>
  </si>
  <si>
    <r>
      <t xml:space="preserve">Group C, Lunches, 
</t>
    </r>
    <r>
      <rPr>
        <b/>
        <sz val="12"/>
        <color theme="1"/>
        <rFont val="Calibri"/>
        <family val="2"/>
      </rPr>
      <t>No Photos</t>
    </r>
  </si>
  <si>
    <t>Cleburne High - YM</t>
  </si>
  <si>
    <r>
      <t>EDU 1 hour tour, Lunches</t>
    </r>
    <r>
      <rPr>
        <sz val="11"/>
        <color theme="1"/>
        <rFont val="Calibri"/>
        <family val="2"/>
      </rPr>
      <t xml:space="preserve"> 
</t>
    </r>
    <r>
      <rPr>
        <b/>
        <sz val="11"/>
        <color theme="1"/>
        <rFont val="Calibri"/>
        <family val="2"/>
      </rPr>
      <t>Group Photo per group</t>
    </r>
  </si>
  <si>
    <t>Bart</t>
  </si>
  <si>
    <t>printed 1, rastered 2210</t>
  </si>
  <si>
    <t>Liberty Hill HS - Ym</t>
  </si>
  <si>
    <t>Cliff, 
Sales rep</t>
  </si>
  <si>
    <t>printed 53, rastered 2219</t>
  </si>
  <si>
    <t>Brent</t>
  </si>
  <si>
    <t>The LIFT (Abilene ISD)</t>
  </si>
  <si>
    <r>
      <t xml:space="preserve">See Notes, 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One group photo per person</t>
    </r>
  </si>
  <si>
    <t>printed 24, rastered 2223</t>
  </si>
  <si>
    <t>McNutt Elementary</t>
  </si>
  <si>
    <r>
      <t xml:space="preserve">Group A, Lunches at 11am, 
</t>
    </r>
    <r>
      <rPr>
        <b/>
        <sz val="12"/>
        <color theme="1"/>
        <rFont val="Calibri"/>
        <family val="2"/>
      </rPr>
      <t>No Photos</t>
    </r>
  </si>
  <si>
    <r>
      <t xml:space="preserve">Group B, Lunches at 11am, 
</t>
    </r>
    <r>
      <rPr>
        <b/>
        <sz val="12"/>
        <color theme="1"/>
        <rFont val="Calibri"/>
        <family val="2"/>
      </rPr>
      <t>No Photos</t>
    </r>
  </si>
  <si>
    <r>
      <t xml:space="preserve">Group C, Lunches at 11am, 
</t>
    </r>
    <r>
      <rPr>
        <b/>
        <sz val="12"/>
        <color theme="1"/>
        <rFont val="Calibri"/>
        <family val="2"/>
      </rPr>
      <t>No Photos</t>
    </r>
  </si>
  <si>
    <t>Region 10 - AG</t>
  </si>
  <si>
    <r>
      <t xml:space="preserve">Lunches, 
</t>
    </r>
    <r>
      <rPr>
        <b/>
        <sz val="11"/>
        <color theme="1"/>
        <rFont val="Calibri"/>
        <family val="2"/>
      </rPr>
      <t>One group photo per person</t>
    </r>
  </si>
  <si>
    <t>Todd</t>
  </si>
  <si>
    <t>printed 32, rastered 2229</t>
  </si>
  <si>
    <t>BD private group</t>
  </si>
  <si>
    <t>Tim</t>
  </si>
  <si>
    <t xml:space="preserve">printed 25, rastered 2233
</t>
  </si>
  <si>
    <t>Lorenzo</t>
  </si>
  <si>
    <t>Roger</t>
  </si>
  <si>
    <t>Stefani took photos and a few came out blurry (Was on manual). Andre on star, 5:35 no one has arrived to view photos, bypass</t>
  </si>
  <si>
    <t>T+D, OEx.: Lennox Safety Group - BJ</t>
  </si>
  <si>
    <r>
      <t>Owner's Experience, JJ Exp, Tour/Dine,</t>
    </r>
    <r>
      <rPr>
        <sz val="11"/>
        <color theme="1"/>
        <rFont val="Calibri"/>
        <family val="2"/>
      </rPr>
      <t xml:space="preserve"> 
</t>
    </r>
    <r>
      <rPr>
        <b/>
        <sz val="11"/>
        <color theme="1"/>
        <rFont val="Calibri"/>
        <family val="2"/>
      </rPr>
      <t>One group photo per person</t>
    </r>
  </si>
  <si>
    <t>Lorenzo (David), Todd</t>
  </si>
  <si>
    <t>printed 75, rastered 2244</t>
  </si>
  <si>
    <t>4525 np dark</t>
  </si>
  <si>
    <t>Zimmer Party - AG</t>
  </si>
  <si>
    <r>
      <t xml:space="preserve">See Notes, 
</t>
    </r>
    <r>
      <rPr>
        <b/>
        <sz val="11"/>
        <color theme="1"/>
        <rFont val="Calibri"/>
        <family val="2"/>
      </rPr>
      <t>No Photos</t>
    </r>
  </si>
  <si>
    <t>Ted,Cliff</t>
  </si>
  <si>
    <t>Wednesday, January 31st</t>
  </si>
  <si>
    <t>Larson Elementary</t>
  </si>
  <si>
    <t>Suzzane</t>
  </si>
  <si>
    <t>Shands Elementary School Mesquite</t>
  </si>
  <si>
    <r>
      <t>EDU 1 hour tour, Lunches,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Group Photo per group</t>
    </r>
  </si>
  <si>
    <t>Joy,Tim, Bart</t>
  </si>
  <si>
    <r>
      <t>bart arrived &amp; left half hour early, will return for photo after tour</t>
    </r>
    <r>
      <rPr>
        <b/>
        <sz val="11"/>
        <color rgb="FF666666"/>
        <rFont val="Calibri"/>
        <family val="2"/>
      </rPr>
      <t xml:space="preserve">
</t>
    </r>
    <r>
      <rPr>
        <b/>
        <sz val="12"/>
        <color rgb="FF666666"/>
        <rFont val="Calibri"/>
        <family val="2"/>
      </rPr>
      <t>Printed 4 [21, 18, 22, 21]; Rastered 2191, 2185, 2199, 2202.</t>
    </r>
  </si>
  <si>
    <t>Cliff</t>
  </si>
  <si>
    <t>Blanton Elementary</t>
  </si>
  <si>
    <t>Kim</t>
  </si>
  <si>
    <t>2 std declines, 3 couples.</t>
  </si>
  <si>
    <t>Guide returned with group, 'walk by' noshows</t>
  </si>
  <si>
    <t>Silver Hills Bakery</t>
  </si>
  <si>
    <r>
      <t xml:space="preserve">Owner's Experience, 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One group photo per person</t>
    </r>
  </si>
  <si>
    <t>Printed 22, Rastered 2204.</t>
  </si>
  <si>
    <t>ADDED TO THE SCHEDULE</t>
  </si>
  <si>
    <t>Photo Cards</t>
  </si>
  <si>
    <t>Notes</t>
  </si>
  <si>
    <t>EDU 1 hour tour, Lunches,
Group Photo per group</t>
  </si>
  <si>
    <t>bart arrived &amp; left half hour early, will return for photo after tour
Printed 4 [21, 18, 22, 21]; Rastered 2191, 2185, 2199, 2202.</t>
  </si>
  <si>
    <t>Group 1</t>
  </si>
  <si>
    <t>joy</t>
  </si>
  <si>
    <t>Printed (1/group 21); Rastered 2191</t>
  </si>
  <si>
    <t>Group 2</t>
  </si>
  <si>
    <t>tim</t>
  </si>
  <si>
    <t>Printed (1/group 18); Rastered 2185</t>
  </si>
  <si>
    <t>Group 3</t>
  </si>
  <si>
    <t>Printed (1/group 22); Rastered 2199</t>
  </si>
  <si>
    <t>Group 4</t>
  </si>
  <si>
    <t>Printed (1/group 21); Rastered 2202</t>
  </si>
  <si>
    <t>Tuesday, January 30th</t>
  </si>
  <si>
    <t>4401 test photo</t>
  </si>
  <si>
    <t>Morton Elementary</t>
  </si>
  <si>
    <t>Sandra</t>
  </si>
  <si>
    <t>Joy</t>
  </si>
  <si>
    <t>Adams Elementary</t>
  </si>
  <si>
    <r>
      <t xml:space="preserve">Group D, Lunches at 11am, 
</t>
    </r>
    <r>
      <rPr>
        <b/>
        <sz val="12"/>
        <color theme="1"/>
        <rFont val="Calibri"/>
        <family val="2"/>
      </rPr>
      <t>No Photos</t>
    </r>
  </si>
  <si>
    <t>4421,4422,4423,4424 arrived late, took photos after. purchased all 4 photos +1 extra copy</t>
  </si>
  <si>
    <r>
      <t xml:space="preserve">Skull Vally FFA </t>
    </r>
    <r>
      <rPr>
        <sz val="12"/>
        <color theme="1"/>
        <rFont val="Calibri"/>
        <family val="2"/>
      </rPr>
      <t xml:space="preserve">
(Dugway HS) </t>
    </r>
  </si>
  <si>
    <r>
      <t xml:space="preserve">EDU 1 hour tour, 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Group Photo per group</t>
    </r>
  </si>
  <si>
    <t>Printed 16 ; Rastered 4015</t>
  </si>
  <si>
    <t>b</t>
  </si>
  <si>
    <t>Grantsville FFA - MP</t>
  </si>
  <si>
    <t>Printed 55; Rastered 4019</t>
  </si>
  <si>
    <t>Dave Bieterman</t>
  </si>
  <si>
    <t>Printed 4 ; Rastered 4425, mixed in with 4pm VIP</t>
  </si>
  <si>
    <t>RSM Consulting</t>
  </si>
  <si>
    <r>
      <t>Owner's Exp,Tour&amp;Dine, JJ Exp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One group photo per person</t>
    </r>
  </si>
  <si>
    <t>Ted(Sean)</t>
  </si>
  <si>
    <t>Printed 24 ; Rastered 4025</t>
  </si>
  <si>
    <t>Monday, January 29th</t>
  </si>
  <si>
    <t>T&amp;D: Axis Communications - YM</t>
  </si>
  <si>
    <r>
      <t xml:space="preserve">Tour and Dine, 
</t>
    </r>
    <r>
      <rPr>
        <b/>
        <sz val="12"/>
        <color theme="1"/>
        <rFont val="Calibri"/>
        <family val="2"/>
      </rPr>
      <t>One group photo per person</t>
    </r>
  </si>
  <si>
    <t>Brent
(Jackson)</t>
  </si>
  <si>
    <r>
      <t>Requested Star Photo Op If Possible</t>
    </r>
    <r>
      <rPr>
        <b/>
        <i/>
        <sz val="12"/>
        <color theme="1"/>
        <rFont val="Calibri"/>
        <family val="2"/>
      </rPr>
      <t xml:space="preserve">
</t>
    </r>
    <r>
      <rPr>
        <b/>
        <sz val="12"/>
        <color theme="1"/>
        <rFont val="Calibri"/>
        <family val="2"/>
      </rPr>
      <t>Printed 60; Rastered 2171</t>
    </r>
  </si>
  <si>
    <t>T&amp;D, OEx.: Axis Communications – Mexico - AG</t>
  </si>
  <si>
    <r>
      <t xml:space="preserve">Owner's Experience , Tour and Dine, 
</t>
    </r>
    <r>
      <rPr>
        <b/>
        <sz val="12"/>
        <color theme="1"/>
        <rFont val="Calibri"/>
        <family val="2"/>
      </rPr>
      <t>One group photo per person</t>
    </r>
  </si>
  <si>
    <t>Maria, Todd
(Sean)</t>
  </si>
  <si>
    <t>Printed 80 ; Rastered 2177</t>
  </si>
  <si>
    <t>TOTAL SALES</t>
  </si>
  <si>
    <t>PRINTED</t>
  </si>
  <si>
    <t>BYPASS</t>
  </si>
  <si>
    <t>NO SHOW</t>
  </si>
  <si>
    <t>DECLINE</t>
  </si>
  <si>
    <t>DUPLICATES</t>
  </si>
  <si>
    <t>UNKNOWN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</si>
  <si>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</si>
  <si>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</si>
  <si>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</si>
  <si>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</si>
  <si>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</si>
  <si>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</si>
  <si>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</si>
  <si>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</si>
  <si>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# sold</t>
  </si>
  <si>
    <t>Success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</si>
</sst>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 x14ac:knownFonts="1"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Calibri"/>
      <family val="2"/>
    </font>
    <font>
      <b/>
      <sz val="17"/>
      <color theme="1"/>
      <name val="Calibri"/>
      <family val="2"/>
    </font>
    <font>
      <b/>
      <sz val="15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rgb="FF666666"/>
      <name val="Calibri"/>
      <family val="2"/>
    </font>
    <font>
      <b/>
      <sz val="9"/>
      <color theme="1"/>
      <name val="Calibri"/>
      <family val="2"/>
    </font>
    <font>
      <b/>
      <sz val="16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rgb="FF434343"/>
      <name val="Calibri"/>
      <family val="2"/>
    </font>
    <font>
      <sz val="8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b/>
      <sz val="11"/>
      <color rgb="FF666666"/>
      <name val="Calibri"/>
      <family val="2"/>
    </font>
    <font>
      <b/>
      <sz val="14"/>
      <color theme="1"/>
      <name val="Arial"/>
      <family val="2"/>
    </font>
    <font>
      <b/>
      <sz val="13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1"/>
      <color rgb="FF666666"/>
      <name val="Calibri"/>
      <family val="2"/>
    </font>
    <font>
      <b/>
      <sz val="14"/>
      <color rgb="FF980000"/>
      <name val="Calibri"/>
      <family val="2"/>
    </font>
    <font>
      <b/>
      <sz val="14"/>
      <color rgb="FF666666"/>
      <name val="Calibri"/>
      <family val="2"/>
    </font>
    <font>
      <sz val="14"/>
      <color theme="1"/>
      <name val="Calibri"/>
      <family val="2"/>
    </font>
    <font>
      <b/>
      <i/>
      <sz val="14"/>
      <color theme="1"/>
      <name val="Calibri"/>
      <family val="2"/>
    </font>
    <font>
      <i/>
      <sz val="10"/>
      <color rgb="FF434343"/>
      <name val="Calibri"/>
      <family val="2"/>
    </font>
    <font>
      <i/>
      <sz val="10"/>
      <color rgb="FF999999"/>
      <name val="Calibri"/>
      <family val="2"/>
    </font>
    <font>
      <b/>
      <sz val="19"/>
      <color theme="1"/>
      <name val="Calibri"/>
      <family val="2"/>
    </font>
    <font>
      <i/>
      <sz val="8"/>
      <color theme="1"/>
      <name val="Calibri"/>
      <family val="2"/>
    </font>
    <font>
      <b/>
      <sz val="10"/>
      <color rgb="FF666666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i/>
      <sz val="10"/>
      <color theme="1"/>
      <name val="Calibri"/>
      <family val="2"/>
    </font>
    <font>
      <b/>
      <sz val="15"/>
      <color rgb="FFFFFFFF"/>
      <name val="Calibri"/>
      <family val="2"/>
    </font>
    <font>
      <b/>
      <sz val="10"/>
      <color rgb="FFFFFFFF"/>
      <name val="Calibri"/>
      <family val="2"/>
    </font>
    <font>
      <b/>
      <sz val="17"/>
      <color rgb="FFFFFFFF"/>
      <name val="Calibri"/>
      <family val="2"/>
    </font>
    <font>
      <sz val="10"/>
      <color rgb="FFFFFFFF"/>
      <name val="Calibri"/>
      <family val="2"/>
    </font>
    <font>
      <b/>
      <sz val="8"/>
      <color rgb="FF666666"/>
      <name val="Calibri"/>
      <family val="2"/>
    </font>
    <font>
      <b/>
      <sz val="9"/>
      <color rgb="FF666666"/>
      <name val="Calibri"/>
      <family val="2"/>
    </font>
    <font>
      <b/>
      <sz val="11"/>
      <color rgb="FFFF0000"/>
      <name val="Calibri"/>
      <family val="2"/>
    </font>
    <font>
      <b/>
      <sz val="14"/>
      <color rgb="FFFF0000"/>
      <name val="Arial"/>
      <family val="2"/>
    </font>
    <font>
      <sz val="13"/>
      <color theme="1"/>
      <name val="Calibri"/>
      <family val="2"/>
    </font>
    <font>
      <b/>
      <sz val="14"/>
      <color rgb="FF434343"/>
      <name val="Calibri"/>
      <family val="2"/>
    </font>
    <font>
      <b/>
      <sz val="14"/>
      <color rgb="FFFFFFFF"/>
      <name val="Calibri"/>
      <family val="2"/>
    </font>
    <font>
      <sz val="14"/>
      <color rgb="FFFFFFFF"/>
      <name val="Calibri"/>
      <family val="2"/>
    </font>
    <font>
      <sz val="12"/>
      <color rgb="FFFFFFFF"/>
      <name val="Calibri"/>
      <family val="2"/>
    </font>
    <font>
      <b/>
      <sz val="16"/>
      <color rgb="FFFFFFFF"/>
      <name val="Calibri"/>
      <family val="2"/>
    </font>
    <font>
      <b/>
      <i/>
      <sz val="16"/>
      <color theme="1"/>
      <name val="Calibri"/>
      <family val="2"/>
    </font>
    <font>
      <sz val="9"/>
      <color rgb="FFFFFFFF"/>
      <name val="Calibri"/>
      <family val="2"/>
    </font>
    <font>
      <sz val="8"/>
      <color rgb="FFB7B7B7"/>
      <name val="Calibri"/>
      <family val="2"/>
    </font>
    <font>
      <b/>
      <sz val="17"/>
      <color rgb="FF9900FF"/>
      <name val="Calibri"/>
      <family val="2"/>
    </font>
    <font>
      <sz val="9"/>
      <color theme="1"/>
      <name val="Calibri"/>
      <family val="2"/>
    </font>
    <font>
      <sz val="7"/>
      <color theme="1"/>
      <name val="Calibri"/>
      <family val="2"/>
    </font>
    <font>
      <b/>
      <i/>
      <sz val="10"/>
      <color rgb="FF999999"/>
      <name val="Calibri"/>
      <family val="2"/>
    </font>
    <font>
      <b/>
      <sz val="10"/>
      <color rgb="FFFF0000"/>
      <name val="Calibri"/>
      <family val="2"/>
    </font>
    <font>
      <b/>
      <sz val="8"/>
      <color theme="1"/>
      <name val="Calibri"/>
      <family val="2"/>
    </font>
    <font>
      <b/>
      <sz val="7"/>
      <color theme="1"/>
      <name val="Calibri"/>
      <family val="2"/>
    </font>
    <font>
      <b/>
      <sz val="12"/>
      <color rgb="FFFF0000"/>
      <name val="Calibri"/>
      <family val="2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8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6D9EEB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B7B7B7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055FF5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D9D9D9"/>
        <bgColor indexed="64"/>
      </patternFill>
    </fill>
  </fills>
  <borders count="14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CCCCCC"/>
      </right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CCCCCC"/>
      </left>
      <right/>
      <top style="thick">
        <color rgb="FF000000"/>
      </top>
      <bottom style="medium">
        <color rgb="FFCCCCCC"/>
      </bottom>
      <diagonal/>
    </border>
    <border>
      <left/>
      <right style="thick">
        <color rgb="FF000000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/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CCCCCC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CCCCCC"/>
      </right>
      <top style="thick">
        <color rgb="FF000000"/>
      </top>
      <bottom/>
      <diagonal/>
    </border>
    <border>
      <left style="thick">
        <color rgb="FF000000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/>
      <bottom style="medium">
        <color rgb="FFCCCCCC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CCCCCC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medium">
        <color rgb="FFCCCCCC"/>
      </top>
      <bottom style="thick">
        <color rgb="FF000000"/>
      </bottom>
      <diagonal/>
    </border>
    <border>
      <left/>
      <right/>
      <top style="thick">
        <color rgb="FF000000"/>
      </top>
      <bottom style="medium">
        <color rgb="FFCCCCCC"/>
      </bottom>
      <diagonal/>
    </border>
    <border>
      <left style="thick">
        <color rgb="FF000000"/>
      </left>
      <right style="medium">
        <color rgb="FFCCCCCC"/>
      </right>
      <top/>
      <bottom/>
      <diagonal/>
    </border>
    <border>
      <left style="thick">
        <color rgb="FF000000"/>
      </left>
      <right style="medium">
        <color rgb="FFCCCCCC"/>
      </right>
      <top/>
      <bottom style="medium">
        <color rgb="FF000000"/>
      </bottom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FFFFFF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thick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Dashed">
        <color rgb="FFFFFFFF"/>
      </left>
      <right style="mediumDashed">
        <color rgb="FFFFFFFF"/>
      </right>
      <top style="medium">
        <color rgb="FFCCCCCC"/>
      </top>
      <bottom style="mediumDashed">
        <color rgb="FFFFFFFF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Dashed">
        <color rgb="FFFFFFFF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thick">
        <color rgb="FFFFFFFF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Dashed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Dashed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medium">
        <color rgb="FFCCCCCC"/>
      </top>
      <bottom style="thick">
        <color rgb="FFFFFFFF"/>
      </bottom>
      <diagonal/>
    </border>
    <border>
      <left style="medium">
        <color rgb="FFCCCCCC"/>
      </left>
      <right style="thick">
        <color rgb="FFFFFFFF"/>
      </right>
      <top style="medium">
        <color rgb="FFCCCCCC"/>
      </top>
      <bottom style="thick">
        <color rgb="FFFFFFFF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FFFFF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CCCCCC"/>
      </top>
      <bottom style="medium">
        <color rgb="FFFFFF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999999"/>
      </bottom>
      <diagonal/>
    </border>
    <border>
      <left style="medium">
        <color rgb="FFFFFFFF"/>
      </left>
      <right style="medium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000000"/>
      </bottom>
      <diagonal/>
    </border>
    <border>
      <left style="medium">
        <color rgb="FFD9D2E9"/>
      </left>
      <right style="medium">
        <color rgb="FFD9D2E9"/>
      </right>
      <top style="medium">
        <color rgb="FFCCCCCC"/>
      </top>
      <bottom style="medium">
        <color rgb="FFD9D2E9"/>
      </bottom>
      <diagonal/>
    </border>
    <border>
      <left style="medium">
        <color rgb="FFCCCCCC"/>
      </left>
      <right style="medium">
        <color rgb="FFD9D2E9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D9D2E9"/>
      </right>
      <top style="medium">
        <color rgb="FFCCCCCC"/>
      </top>
      <bottom style="medium">
        <color rgb="FFD9D2E9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D9D2E9"/>
      </bottom>
      <diagonal/>
    </border>
    <border>
      <left style="medium">
        <color rgb="FFD9D2E9"/>
      </left>
      <right style="medium">
        <color rgb="FFD9D2E9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thick">
        <color rgb="FF000000"/>
      </right>
      <top style="medium">
        <color rgb="FF000000"/>
      </top>
      <bottom style="medium">
        <color rgb="FFCCCCCC"/>
      </bottom>
      <diagonal/>
    </border>
    <border>
      <left style="thick">
        <color rgb="FF000000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/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rgb="FFCCCCCC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thick">
        <color rgb="FF000000"/>
      </left>
      <right style="medium">
        <color rgb="FFCCCCCC"/>
      </right>
      <top/>
      <bottom style="thick">
        <color rgb="FF000000"/>
      </bottom>
      <diagonal/>
    </border>
    <border>
      <left/>
      <right style="medium">
        <color rgb="FF00FF00"/>
      </right>
      <top style="medium">
        <color rgb="FF000000"/>
      </top>
      <bottom/>
      <diagonal/>
    </border>
    <border>
      <left/>
      <right style="medium">
        <color rgb="FF00FF00"/>
      </right>
      <top/>
      <bottom style="medium">
        <color rgb="FF000000"/>
      </bottom>
      <diagonal/>
    </border>
    <border>
      <left style="medium">
        <color rgb="FF00FF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FF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55FF5"/>
      </right>
      <top style="thick">
        <color rgb="FF000000"/>
      </top>
      <bottom/>
      <diagonal/>
    </border>
    <border>
      <left style="medium">
        <color rgb="FF000000"/>
      </left>
      <right style="medium">
        <color rgb="FF055FF5"/>
      </right>
      <top/>
      <bottom style="thick">
        <color rgb="FF000000"/>
      </bottom>
      <diagonal/>
    </border>
    <border>
      <left style="medium">
        <color rgb="FF055FF5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55FF5"/>
      </left>
      <right/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/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/>
      <diagonal/>
    </border>
    <border>
      <left style="thick">
        <color rgb="FFFFFFFF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63" fillId="0" borderId="0" applyFont="0" applyFill="0" applyBorder="0" applyAlignment="0" applyProtection="0"/>
  </cellStyleXfs>
  <cellXfs count="509">
    <xf numFmtId="0" fontId="0" fillId="0" borderId="0" xfId="0"/>
    <xf numFmtId="0" fontId="25" fillId="4" borderId="2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5" fillId="3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10" borderId="29" xfId="0" applyFont="1" applyFill="1" applyBorder="1" applyAlignment="1">
      <alignment vertical="center"/>
    </xf>
    <xf numFmtId="0" fontId="1" fillId="10" borderId="28" xfId="0" applyFont="1" applyFill="1" applyBorder="1" applyAlignment="1">
      <alignment vertical="center"/>
    </xf>
    <xf numFmtId="0" fontId="13" fillId="10" borderId="28" xfId="0" applyFont="1" applyFill="1" applyBorder="1" applyAlignment="1">
      <alignment horizontal="center" vertical="center"/>
    </xf>
    <xf numFmtId="0" fontId="1" fillId="10" borderId="22" xfId="0" applyFont="1" applyFill="1" applyBorder="1" applyAlignment="1">
      <alignment vertical="center"/>
    </xf>
    <xf numFmtId="0" fontId="1" fillId="10" borderId="30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3" fillId="10" borderId="22" xfId="0" applyFont="1" applyFill="1" applyBorder="1" applyAlignment="1">
      <alignment horizontal="center" vertical="center"/>
    </xf>
    <xf numFmtId="0" fontId="6" fillId="10" borderId="22" xfId="0" applyFont="1" applyFill="1" applyBorder="1" applyAlignment="1">
      <alignment horizontal="right" vertical="center"/>
    </xf>
    <xf numFmtId="20" fontId="4" fillId="11" borderId="29" xfId="0" applyNumberFormat="1" applyFont="1" applyFill="1" applyBorder="1" applyAlignment="1">
      <alignment horizontal="center" vertical="center"/>
    </xf>
    <xf numFmtId="0" fontId="14" fillId="11" borderId="28" xfId="0" applyFont="1" applyFill="1" applyBorder="1" applyAlignment="1">
      <alignment horizontal="center" vertical="center"/>
    </xf>
    <xf numFmtId="0" fontId="6" fillId="11" borderId="28" xfId="0" applyFont="1" applyFill="1" applyBorder="1" applyAlignment="1">
      <alignment horizontal="center" vertical="center"/>
    </xf>
    <xf numFmtId="0" fontId="1" fillId="11" borderId="28" xfId="0" applyFont="1" applyFill="1" applyBorder="1" applyAlignment="1">
      <alignment vertical="center"/>
    </xf>
    <xf numFmtId="0" fontId="6" fillId="11" borderId="22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7" fillId="0" borderId="22" xfId="0" applyFont="1" applyBorder="1" applyAlignment="1">
      <alignment vertical="center"/>
    </xf>
    <xf numFmtId="0" fontId="15" fillId="6" borderId="22" xfId="0" applyFont="1" applyFill="1" applyBorder="1" applyAlignment="1">
      <alignment horizontal="center" vertical="center"/>
    </xf>
    <xf numFmtId="20" fontId="9" fillId="9" borderId="22" xfId="0" applyNumberFormat="1" applyFont="1" applyFill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11" borderId="22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20" fontId="4" fillId="12" borderId="29" xfId="0" applyNumberFormat="1" applyFont="1" applyFill="1" applyBorder="1" applyAlignment="1">
      <alignment horizontal="center" vertical="center"/>
    </xf>
    <xf numFmtId="0" fontId="5" fillId="13" borderId="28" xfId="0" applyFont="1" applyFill="1" applyBorder="1" applyAlignment="1">
      <alignment horizontal="center" vertical="center"/>
    </xf>
    <xf numFmtId="0" fontId="19" fillId="12" borderId="28" xfId="0" applyFont="1" applyFill="1" applyBorder="1" applyAlignment="1">
      <alignment horizontal="center" vertical="center"/>
    </xf>
    <xf numFmtId="0" fontId="6" fillId="12" borderId="28" xfId="0" applyFont="1" applyFill="1" applyBorder="1" applyAlignment="1">
      <alignment horizontal="center" vertical="center"/>
    </xf>
    <xf numFmtId="0" fontId="20" fillId="12" borderId="28" xfId="0" applyFont="1" applyFill="1" applyBorder="1" applyAlignment="1">
      <alignment horizontal="center" vertical="center"/>
    </xf>
    <xf numFmtId="0" fontId="6" fillId="12" borderId="22" xfId="0" applyFont="1" applyFill="1" applyBorder="1" applyAlignment="1">
      <alignment horizontal="center" vertical="center"/>
    </xf>
    <xf numFmtId="0" fontId="15" fillId="12" borderId="28" xfId="0" applyFont="1" applyFill="1" applyBorder="1" applyAlignment="1">
      <alignment horizontal="center" vertical="center"/>
    </xf>
    <xf numFmtId="0" fontId="15" fillId="12" borderId="22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vertical="center"/>
    </xf>
    <xf numFmtId="0" fontId="5" fillId="12" borderId="22" xfId="0" applyFont="1" applyFill="1" applyBorder="1" applyAlignment="1">
      <alignment vertical="center"/>
    </xf>
    <xf numFmtId="0" fontId="15" fillId="9" borderId="22" xfId="0" applyFont="1" applyFill="1" applyBorder="1" applyAlignment="1">
      <alignment horizontal="center" vertical="center"/>
    </xf>
    <xf numFmtId="0" fontId="18" fillId="12" borderId="28" xfId="0" applyFont="1" applyFill="1" applyBorder="1" applyAlignment="1">
      <alignment horizontal="center" vertical="center"/>
    </xf>
    <xf numFmtId="0" fontId="18" fillId="12" borderId="22" xfId="0" applyFont="1" applyFill="1" applyBorder="1" applyAlignment="1">
      <alignment horizontal="center" vertical="center"/>
    </xf>
    <xf numFmtId="20" fontId="4" fillId="14" borderId="29" xfId="0" applyNumberFormat="1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6" fillId="14" borderId="28" xfId="0" applyFont="1" applyFill="1" applyBorder="1" applyAlignment="1">
      <alignment horizontal="center" vertical="center"/>
    </xf>
    <xf numFmtId="0" fontId="1" fillId="14" borderId="28" xfId="0" applyFont="1" applyFill="1" applyBorder="1" applyAlignment="1">
      <alignment vertical="center"/>
    </xf>
    <xf numFmtId="0" fontId="6" fillId="14" borderId="22" xfId="0" applyFont="1" applyFill="1" applyBorder="1" applyAlignment="1">
      <alignment horizontal="center" vertical="center"/>
    </xf>
    <xf numFmtId="0" fontId="15" fillId="14" borderId="28" xfId="0" applyFont="1" applyFill="1" applyBorder="1" applyAlignment="1">
      <alignment horizontal="center" vertical="center"/>
    </xf>
    <xf numFmtId="0" fontId="15" fillId="14" borderId="22" xfId="0" applyFont="1" applyFill="1" applyBorder="1" applyAlignment="1">
      <alignment horizontal="center" vertical="center"/>
    </xf>
    <xf numFmtId="0" fontId="21" fillId="14" borderId="22" xfId="0" applyFont="1" applyFill="1" applyBorder="1" applyAlignment="1">
      <alignment vertical="center"/>
    </xf>
    <xf numFmtId="0" fontId="9" fillId="9" borderId="22" xfId="0" applyFont="1" applyFill="1" applyBorder="1" applyAlignment="1">
      <alignment horizontal="center" vertical="center"/>
    </xf>
    <xf numFmtId="0" fontId="18" fillId="14" borderId="28" xfId="0" applyFont="1" applyFill="1" applyBorder="1" applyAlignment="1">
      <alignment horizontal="center" vertical="center"/>
    </xf>
    <xf numFmtId="0" fontId="18" fillId="14" borderId="22" xfId="0" applyFont="1" applyFill="1" applyBorder="1" applyAlignment="1">
      <alignment horizontal="center" vertical="center"/>
    </xf>
    <xf numFmtId="0" fontId="20" fillId="0" borderId="22" xfId="0" applyFont="1" applyBorder="1" applyAlignment="1">
      <alignment vertical="center"/>
    </xf>
    <xf numFmtId="0" fontId="16" fillId="6" borderId="28" xfId="0" applyFont="1" applyFill="1" applyBorder="1" applyAlignment="1">
      <alignment horizontal="center" vertical="center"/>
    </xf>
    <xf numFmtId="0" fontId="15" fillId="15" borderId="28" xfId="0" applyFont="1" applyFill="1" applyBorder="1" applyAlignment="1">
      <alignment horizontal="center" vertical="center"/>
    </xf>
    <xf numFmtId="0" fontId="15" fillId="15" borderId="22" xfId="0" applyFont="1" applyFill="1" applyBorder="1" applyAlignment="1">
      <alignment horizontal="center" vertical="center"/>
    </xf>
    <xf numFmtId="0" fontId="22" fillId="15" borderId="22" xfId="0" applyFont="1" applyFill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5" fillId="16" borderId="28" xfId="0" applyFont="1" applyFill="1" applyBorder="1" applyAlignment="1">
      <alignment horizontal="center" vertical="center"/>
    </xf>
    <xf numFmtId="0" fontId="15" fillId="16" borderId="22" xfId="0" applyFont="1" applyFill="1" applyBorder="1" applyAlignment="1">
      <alignment horizontal="center" vertical="center"/>
    </xf>
    <xf numFmtId="0" fontId="1" fillId="10" borderId="31" xfId="0" applyFont="1" applyFill="1" applyBorder="1" applyAlignment="1">
      <alignment vertical="center"/>
    </xf>
    <xf numFmtId="0" fontId="1" fillId="10" borderId="14" xfId="0" applyFont="1" applyFill="1" applyBorder="1" applyAlignment="1">
      <alignment vertical="center"/>
    </xf>
    <xf numFmtId="0" fontId="1" fillId="10" borderId="27" xfId="0" applyFont="1" applyFill="1" applyBorder="1" applyAlignment="1">
      <alignment vertical="center"/>
    </xf>
    <xf numFmtId="0" fontId="1" fillId="10" borderId="2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1" fillId="4" borderId="14" xfId="0" applyFont="1" applyFill="1" applyBorder="1"/>
    <xf numFmtId="0" fontId="24" fillId="17" borderId="2" xfId="0" applyFont="1" applyFill="1" applyBorder="1" applyAlignment="1">
      <alignment horizontal="center" vertical="center"/>
    </xf>
    <xf numFmtId="0" fontId="25" fillId="17" borderId="14" xfId="0" applyFont="1" applyFill="1" applyBorder="1" applyAlignment="1">
      <alignment vertical="center"/>
    </xf>
    <xf numFmtId="0" fontId="26" fillId="5" borderId="2" xfId="0" applyFont="1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" fillId="0" borderId="9" xfId="0" applyFont="1" applyBorder="1"/>
    <xf numFmtId="0" fontId="4" fillId="18" borderId="27" xfId="0" applyFont="1" applyFill="1" applyBorder="1" applyAlignment="1">
      <alignment horizontal="center" vertical="center"/>
    </xf>
    <xf numFmtId="0" fontId="4" fillId="18" borderId="14" xfId="0" applyFont="1" applyFill="1" applyBorder="1" applyAlignment="1">
      <alignment horizontal="center" vertical="center"/>
    </xf>
    <xf numFmtId="0" fontId="1" fillId="18" borderId="22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3" borderId="30" xfId="0" applyFont="1" applyFill="1" applyBorder="1" applyAlignment="1">
      <alignment vertical="center"/>
    </xf>
    <xf numFmtId="0" fontId="1" fillId="19" borderId="1" xfId="0" applyFont="1" applyFill="1" applyBorder="1" applyAlignment="1">
      <alignment vertical="center"/>
    </xf>
    <xf numFmtId="0" fontId="1" fillId="19" borderId="9" xfId="0" applyFont="1" applyFill="1" applyBorder="1" applyAlignment="1">
      <alignment vertical="center"/>
    </xf>
    <xf numFmtId="0" fontId="1" fillId="19" borderId="14" xfId="0" applyFont="1" applyFill="1" applyBorder="1" applyAlignment="1">
      <alignment vertical="center"/>
    </xf>
    <xf numFmtId="0" fontId="1" fillId="19" borderId="2" xfId="0" applyFont="1" applyFill="1" applyBorder="1" applyAlignment="1">
      <alignment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19" borderId="22" xfId="0" applyFont="1" applyFill="1" applyBorder="1" applyAlignment="1">
      <alignment horizontal="center" vertical="center"/>
    </xf>
    <xf numFmtId="0" fontId="1" fillId="19" borderId="29" xfId="0" applyFont="1" applyFill="1" applyBorder="1" applyAlignment="1">
      <alignment vertical="center"/>
    </xf>
    <xf numFmtId="0" fontId="1" fillId="19" borderId="28" xfId="0" applyFont="1" applyFill="1" applyBorder="1" applyAlignment="1">
      <alignment vertical="center"/>
    </xf>
    <xf numFmtId="0" fontId="7" fillId="0" borderId="92" xfId="0" applyFont="1" applyBorder="1" applyAlignment="1">
      <alignment vertical="center"/>
    </xf>
    <xf numFmtId="0" fontId="1" fillId="0" borderId="79" xfId="0" applyFont="1" applyBorder="1" applyAlignment="1">
      <alignment vertical="center"/>
    </xf>
    <xf numFmtId="0" fontId="1" fillId="0" borderId="80" xfId="0" applyFont="1" applyBorder="1" applyAlignment="1">
      <alignment vertical="center"/>
    </xf>
    <xf numFmtId="0" fontId="1" fillId="2" borderId="81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20" fontId="4" fillId="15" borderId="29" xfId="0" applyNumberFormat="1" applyFont="1" applyFill="1" applyBorder="1" applyAlignment="1">
      <alignment horizontal="center" vertical="center"/>
    </xf>
    <xf numFmtId="0" fontId="5" fillId="15" borderId="28" xfId="0" applyFont="1" applyFill="1" applyBorder="1" applyAlignment="1">
      <alignment horizontal="center" vertical="center"/>
    </xf>
    <xf numFmtId="0" fontId="6" fillId="15" borderId="28" xfId="0" applyFont="1" applyFill="1" applyBorder="1" applyAlignment="1">
      <alignment horizontal="center" vertical="center"/>
    </xf>
    <xf numFmtId="0" fontId="6" fillId="15" borderId="22" xfId="0" applyFont="1" applyFill="1" applyBorder="1" applyAlignment="1">
      <alignment horizontal="center" vertical="center"/>
    </xf>
    <xf numFmtId="0" fontId="24" fillId="15" borderId="22" xfId="0" applyFont="1" applyFill="1" applyBorder="1" applyAlignment="1">
      <alignment horizontal="center" vertical="center"/>
    </xf>
    <xf numFmtId="0" fontId="18" fillId="15" borderId="28" xfId="0" applyFont="1" applyFill="1" applyBorder="1" applyAlignment="1">
      <alignment horizontal="center" vertical="center"/>
    </xf>
    <xf numFmtId="0" fontId="18" fillId="15" borderId="22" xfId="0" applyFont="1" applyFill="1" applyBorder="1" applyAlignment="1">
      <alignment horizontal="center" vertical="center"/>
    </xf>
    <xf numFmtId="20" fontId="4" fillId="18" borderId="29" xfId="0" applyNumberFormat="1" applyFont="1" applyFill="1" applyBorder="1" applyAlignment="1">
      <alignment horizontal="center" vertical="center"/>
    </xf>
    <xf numFmtId="0" fontId="14" fillId="18" borderId="28" xfId="0" applyFont="1" applyFill="1" applyBorder="1" applyAlignment="1">
      <alignment horizontal="center" vertical="center"/>
    </xf>
    <xf numFmtId="0" fontId="6" fillId="18" borderId="28" xfId="0" applyFont="1" applyFill="1" applyBorder="1" applyAlignment="1">
      <alignment horizontal="center" vertical="center"/>
    </xf>
    <xf numFmtId="0" fontId="6" fillId="18" borderId="22" xfId="0" applyFont="1" applyFill="1" applyBorder="1" applyAlignment="1">
      <alignment horizontal="center" vertical="center"/>
    </xf>
    <xf numFmtId="20" fontId="41" fillId="9" borderId="22" xfId="0" applyNumberFormat="1" applyFont="1" applyFill="1" applyBorder="1" applyAlignment="1">
      <alignment horizontal="center" vertical="center"/>
    </xf>
    <xf numFmtId="0" fontId="1" fillId="12" borderId="28" xfId="0" applyFont="1" applyFill="1" applyBorder="1" applyAlignment="1">
      <alignment vertical="center"/>
    </xf>
    <xf numFmtId="0" fontId="1" fillId="12" borderId="22" xfId="0" applyFont="1" applyFill="1" applyBorder="1" applyAlignment="1">
      <alignment vertical="center"/>
    </xf>
    <xf numFmtId="0" fontId="1" fillId="6" borderId="22" xfId="0" applyFont="1" applyFill="1" applyBorder="1" applyAlignment="1">
      <alignment vertical="center"/>
    </xf>
    <xf numFmtId="0" fontId="24" fillId="9" borderId="22" xfId="0" applyFont="1" applyFill="1" applyBorder="1" applyAlignment="1">
      <alignment horizontal="center" vertical="center"/>
    </xf>
    <xf numFmtId="0" fontId="43" fillId="15" borderId="28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vertical="center"/>
    </xf>
    <xf numFmtId="0" fontId="1" fillId="0" borderId="84" xfId="0" applyFont="1" applyBorder="1" applyAlignment="1">
      <alignment vertical="center"/>
    </xf>
    <xf numFmtId="0" fontId="1" fillId="0" borderId="85" xfId="0" applyFont="1" applyBorder="1" applyAlignment="1">
      <alignment vertical="center"/>
    </xf>
    <xf numFmtId="0" fontId="1" fillId="0" borderId="8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7" fillId="0" borderId="90" xfId="0" applyFont="1" applyBorder="1" applyAlignment="1">
      <alignment horizontal="center" vertical="center"/>
    </xf>
    <xf numFmtId="0" fontId="1" fillId="0" borderId="91" xfId="0" applyFont="1" applyBorder="1" applyAlignment="1">
      <alignment vertical="center"/>
    </xf>
    <xf numFmtId="0" fontId="10" fillId="3" borderId="8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91" xfId="0" applyFont="1" applyBorder="1"/>
    <xf numFmtId="0" fontId="50" fillId="3" borderId="8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" fillId="0" borderId="92" xfId="0" applyFont="1" applyBorder="1" applyAlignment="1">
      <alignment vertical="center"/>
    </xf>
    <xf numFmtId="0" fontId="1" fillId="0" borderId="86" xfId="0" applyFont="1" applyBorder="1"/>
    <xf numFmtId="0" fontId="1" fillId="2" borderId="93" xfId="0" applyFont="1" applyFill="1" applyBorder="1" applyAlignment="1">
      <alignment vertical="center"/>
    </xf>
    <xf numFmtId="0" fontId="1" fillId="2" borderId="94" xfId="0" applyFont="1" applyFill="1" applyBorder="1" applyAlignment="1">
      <alignment vertical="center"/>
    </xf>
    <xf numFmtId="0" fontId="1" fillId="2" borderId="86" xfId="0" applyFont="1" applyFill="1" applyBorder="1" applyAlignment="1">
      <alignment vertical="center"/>
    </xf>
    <xf numFmtId="0" fontId="1" fillId="0" borderId="95" xfId="0" applyFont="1" applyBorder="1" applyAlignment="1">
      <alignment vertical="center"/>
    </xf>
    <xf numFmtId="0" fontId="1" fillId="0" borderId="96" xfId="0" applyFont="1" applyBorder="1" applyAlignment="1">
      <alignment vertical="center"/>
    </xf>
    <xf numFmtId="0" fontId="1" fillId="2" borderId="97" xfId="0" applyFont="1" applyFill="1" applyBorder="1" applyAlignment="1">
      <alignment vertical="center"/>
    </xf>
    <xf numFmtId="0" fontId="5" fillId="3" borderId="98" xfId="0" applyFont="1" applyFill="1" applyBorder="1" applyAlignment="1">
      <alignment horizontal="center" vertical="center"/>
    </xf>
    <xf numFmtId="0" fontId="1" fillId="2" borderId="99" xfId="0" applyFont="1" applyFill="1" applyBorder="1" applyAlignment="1">
      <alignment vertical="center"/>
    </xf>
    <xf numFmtId="0" fontId="1" fillId="2" borderId="100" xfId="0" applyFont="1" applyFill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1" fillId="0" borderId="101" xfId="0" applyFont="1" applyBorder="1" applyAlignment="1">
      <alignment vertical="center"/>
    </xf>
    <xf numFmtId="0" fontId="1" fillId="21" borderId="102" xfId="0" applyFont="1" applyFill="1" applyBorder="1" applyAlignment="1">
      <alignment vertical="center"/>
    </xf>
    <xf numFmtId="0" fontId="1" fillId="21" borderId="104" xfId="0" applyFont="1" applyFill="1" applyBorder="1" applyAlignment="1">
      <alignment vertical="center"/>
    </xf>
    <xf numFmtId="0" fontId="1" fillId="21" borderId="105" xfId="0" applyFont="1" applyFill="1" applyBorder="1" applyAlignment="1">
      <alignment vertical="center"/>
    </xf>
    <xf numFmtId="0" fontId="1" fillId="21" borderId="14" xfId="0" applyFont="1" applyFill="1" applyBorder="1" applyAlignment="1">
      <alignment vertical="center"/>
    </xf>
    <xf numFmtId="0" fontId="1" fillId="21" borderId="106" xfId="0" applyFont="1" applyFill="1" applyBorder="1" applyAlignment="1">
      <alignment vertical="center"/>
    </xf>
    <xf numFmtId="0" fontId="1" fillId="21" borderId="103" xfId="0" applyFont="1" applyFill="1" applyBorder="1" applyAlignment="1">
      <alignment vertical="center"/>
    </xf>
    <xf numFmtId="0" fontId="19" fillId="2" borderId="14" xfId="0" applyFont="1" applyFill="1" applyBorder="1" applyAlignment="1">
      <alignment horizontal="center" vertical="center"/>
    </xf>
    <xf numFmtId="0" fontId="1" fillId="21" borderId="29" xfId="0" applyFont="1" applyFill="1" applyBorder="1" applyAlignment="1">
      <alignment vertical="center"/>
    </xf>
    <xf numFmtId="0" fontId="1" fillId="21" borderId="28" xfId="0" applyFont="1" applyFill="1" applyBorder="1" applyAlignment="1">
      <alignment vertical="center"/>
    </xf>
    <xf numFmtId="0" fontId="1" fillId="21" borderId="22" xfId="0" applyFont="1" applyFill="1" applyBorder="1" applyAlignment="1">
      <alignment vertical="center"/>
    </xf>
    <xf numFmtId="0" fontId="11" fillId="4" borderId="28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vertical="center"/>
    </xf>
    <xf numFmtId="0" fontId="1" fillId="11" borderId="22" xfId="0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20" fontId="4" fillId="22" borderId="29" xfId="0" applyNumberFormat="1" applyFont="1" applyFill="1" applyBorder="1" applyAlignment="1">
      <alignment horizontal="center" vertical="center"/>
    </xf>
    <xf numFmtId="0" fontId="14" fillId="22" borderId="28" xfId="0" applyFont="1" applyFill="1" applyBorder="1" applyAlignment="1">
      <alignment horizontal="center" vertical="center"/>
    </xf>
    <xf numFmtId="0" fontId="6" fillId="22" borderId="28" xfId="0" applyFont="1" applyFill="1" applyBorder="1" applyAlignment="1">
      <alignment horizontal="center" vertical="center"/>
    </xf>
    <xf numFmtId="0" fontId="13" fillId="22" borderId="28" xfId="0" applyFont="1" applyFill="1" applyBorder="1" applyAlignment="1">
      <alignment horizontal="center" vertical="center"/>
    </xf>
    <xf numFmtId="0" fontId="1" fillId="22" borderId="22" xfId="0" applyFont="1" applyFill="1" applyBorder="1" applyAlignment="1">
      <alignment vertical="center"/>
    </xf>
    <xf numFmtId="0" fontId="15" fillId="22" borderId="28" xfId="0" applyFont="1" applyFill="1" applyBorder="1" applyAlignment="1">
      <alignment horizontal="center" vertical="center"/>
    </xf>
    <xf numFmtId="0" fontId="15" fillId="22" borderId="22" xfId="0" applyFont="1" applyFill="1" applyBorder="1" applyAlignment="1">
      <alignment horizontal="center" vertical="center"/>
    </xf>
    <xf numFmtId="0" fontId="15" fillId="22" borderId="22" xfId="0" applyFont="1" applyFill="1" applyBorder="1" applyAlignment="1">
      <alignment vertical="center"/>
    </xf>
    <xf numFmtId="0" fontId="18" fillId="22" borderId="28" xfId="0" applyFont="1" applyFill="1" applyBorder="1" applyAlignment="1">
      <alignment horizontal="center" vertical="center"/>
    </xf>
    <xf numFmtId="0" fontId="18" fillId="22" borderId="22" xfId="0" applyFont="1" applyFill="1" applyBorder="1" applyAlignment="1">
      <alignment horizontal="center" vertical="center"/>
    </xf>
    <xf numFmtId="0" fontId="54" fillId="12" borderId="28" xfId="0" applyFont="1" applyFill="1" applyBorder="1" applyAlignment="1">
      <alignment horizontal="center" vertical="center"/>
    </xf>
    <xf numFmtId="0" fontId="32" fillId="12" borderId="28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vertical="center"/>
    </xf>
    <xf numFmtId="0" fontId="55" fillId="22" borderId="28" xfId="0" applyFont="1" applyFill="1" applyBorder="1" applyAlignment="1">
      <alignment horizontal="center" vertical="center"/>
    </xf>
    <xf numFmtId="0" fontId="13" fillId="12" borderId="28" xfId="0" applyFont="1" applyFill="1" applyBorder="1" applyAlignment="1">
      <alignment horizontal="center" vertical="center"/>
    </xf>
    <xf numFmtId="0" fontId="19" fillId="15" borderId="28" xfId="0" applyFont="1" applyFill="1" applyBorder="1" applyAlignment="1">
      <alignment horizontal="center" vertical="center"/>
    </xf>
    <xf numFmtId="0" fontId="13" fillId="15" borderId="28" xfId="0" applyFont="1" applyFill="1" applyBorder="1" applyAlignment="1">
      <alignment horizontal="center" vertical="center"/>
    </xf>
    <xf numFmtId="0" fontId="1" fillId="15" borderId="22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9" fillId="0" borderId="22" xfId="0" applyFont="1" applyBorder="1" applyAlignment="1">
      <alignment horizontal="center" vertical="center"/>
    </xf>
    <xf numFmtId="20" fontId="20" fillId="19" borderId="29" xfId="0" applyNumberFormat="1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vertical="center"/>
    </xf>
    <xf numFmtId="0" fontId="6" fillId="22" borderId="22" xfId="0" applyFont="1" applyFill="1" applyBorder="1" applyAlignment="1">
      <alignment horizontal="center" vertical="center"/>
    </xf>
    <xf numFmtId="0" fontId="56" fillId="2" borderId="22" xfId="0" applyFont="1" applyFill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" fillId="23" borderId="31" xfId="0" applyFont="1" applyFill="1" applyBorder="1" applyAlignment="1">
      <alignment vertical="center"/>
    </xf>
    <xf numFmtId="0" fontId="32" fillId="23" borderId="30" xfId="0" applyFont="1" applyFill="1" applyBorder="1" applyAlignment="1">
      <alignment vertical="center"/>
    </xf>
    <xf numFmtId="0" fontId="1" fillId="23" borderId="30" xfId="0" applyFont="1" applyFill="1" applyBorder="1" applyAlignment="1">
      <alignment vertical="center"/>
    </xf>
    <xf numFmtId="0" fontId="1" fillId="23" borderId="22" xfId="0" applyFont="1" applyFill="1" applyBorder="1" applyAlignment="1">
      <alignment vertical="center"/>
    </xf>
    <xf numFmtId="0" fontId="1" fillId="23" borderId="28" xfId="0" applyFont="1" applyFill="1" applyBorder="1" applyAlignment="1">
      <alignment vertical="center"/>
    </xf>
    <xf numFmtId="0" fontId="1" fillId="23" borderId="1" xfId="0" applyFont="1" applyFill="1" applyBorder="1" applyAlignment="1">
      <alignment vertical="center"/>
    </xf>
    <xf numFmtId="0" fontId="32" fillId="2" borderId="14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58" fillId="2" borderId="19" xfId="0" applyFont="1" applyFill="1" applyBorder="1" applyAlignment="1">
      <alignment horizontal="center" vertical="center"/>
    </xf>
    <xf numFmtId="0" fontId="59" fillId="2" borderId="1" xfId="0" applyFont="1" applyFill="1" applyBorder="1" applyAlignment="1">
      <alignment horizontal="center" vertical="center"/>
    </xf>
    <xf numFmtId="0" fontId="58" fillId="2" borderId="9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10" borderId="147" xfId="0" applyFont="1" applyFill="1" applyBorder="1" applyAlignment="1">
      <alignment vertical="center"/>
    </xf>
    <xf numFmtId="0" fontId="1" fillId="10" borderId="19" xfId="0" applyFont="1" applyFill="1" applyBorder="1" applyAlignment="1">
      <alignment vertical="center"/>
    </xf>
    <xf numFmtId="0" fontId="60" fillId="2" borderId="22" xfId="0" applyFont="1" applyFill="1" applyBorder="1" applyAlignment="1">
      <alignment vertical="center"/>
    </xf>
    <xf numFmtId="0" fontId="20" fillId="12" borderId="29" xfId="0" applyFont="1" applyFill="1" applyBorder="1" applyAlignment="1">
      <alignment horizontal="center" vertical="center"/>
    </xf>
    <xf numFmtId="0" fontId="13" fillId="12" borderId="28" xfId="0" applyFont="1" applyFill="1" applyBorder="1" applyAlignment="1">
      <alignment vertical="center"/>
    </xf>
    <xf numFmtId="0" fontId="6" fillId="12" borderId="28" xfId="0" applyFont="1" applyFill="1" applyBorder="1" applyAlignment="1">
      <alignment vertical="center"/>
    </xf>
    <xf numFmtId="0" fontId="1" fillId="11" borderId="29" xfId="0" applyFont="1" applyFill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11" borderId="22" xfId="0" applyFont="1" applyFill="1" applyBorder="1" applyAlignment="1">
      <alignment horizontal="center" vertical="center"/>
    </xf>
    <xf numFmtId="0" fontId="19" fillId="22" borderId="28" xfId="0" applyFont="1" applyFill="1" applyBorder="1" applyAlignment="1">
      <alignment horizontal="center" vertical="center"/>
    </xf>
    <xf numFmtId="0" fontId="25" fillId="22" borderId="28" xfId="0" applyFont="1" applyFill="1" applyBorder="1" applyAlignment="1">
      <alignment horizontal="center" vertical="center"/>
    </xf>
    <xf numFmtId="0" fontId="25" fillId="22" borderId="22" xfId="0" applyFont="1" applyFill="1" applyBorder="1" applyAlignment="1">
      <alignment horizontal="center" vertical="center"/>
    </xf>
    <xf numFmtId="0" fontId="20" fillId="11" borderId="28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55" fillId="12" borderId="28" xfId="0" applyFont="1" applyFill="1" applyBorder="1" applyAlignment="1">
      <alignment horizontal="center" vertical="center"/>
    </xf>
    <xf numFmtId="0" fontId="1" fillId="19" borderId="30" xfId="0" applyFont="1" applyFill="1" applyBorder="1" applyAlignment="1">
      <alignment vertical="center"/>
    </xf>
    <xf numFmtId="0" fontId="20" fillId="19" borderId="28" xfId="0" applyFont="1" applyFill="1" applyBorder="1" applyAlignment="1">
      <alignment horizontal="center" vertical="center"/>
    </xf>
    <xf numFmtId="0" fontId="1" fillId="24" borderId="28" xfId="0" applyFont="1" applyFill="1" applyBorder="1" applyAlignment="1">
      <alignment vertical="center"/>
    </xf>
    <xf numFmtId="0" fontId="1" fillId="24" borderId="22" xfId="0" applyFont="1" applyFill="1" applyBorder="1" applyAlignment="1">
      <alignment vertical="center"/>
    </xf>
    <xf numFmtId="0" fontId="14" fillId="13" borderId="28" xfId="0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61" fillId="12" borderId="22" xfId="0" applyFont="1" applyFill="1" applyBorder="1" applyAlignment="1">
      <alignment vertical="center"/>
    </xf>
    <xf numFmtId="0" fontId="5" fillId="12" borderId="2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18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5" fillId="3" borderId="61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6" borderId="61" xfId="0" applyFont="1" applyFill="1" applyBorder="1" applyAlignment="1">
      <alignment horizontal="center" vertical="center"/>
    </xf>
    <xf numFmtId="0" fontId="5" fillId="6" borderId="48" xfId="0" applyFont="1" applyFill="1" applyBorder="1" applyAlignment="1">
      <alignment horizontal="center" vertical="center"/>
    </xf>
    <xf numFmtId="0" fontId="5" fillId="6" borderId="62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vertical="center"/>
    </xf>
    <xf numFmtId="0" fontId="1" fillId="3" borderId="48" xfId="0" applyFont="1" applyFill="1" applyBorder="1" applyAlignment="1">
      <alignment vertical="center"/>
    </xf>
    <xf numFmtId="0" fontId="1" fillId="3" borderId="62" xfId="0" applyFont="1" applyFill="1" applyBorder="1" applyAlignment="1">
      <alignment vertical="center"/>
    </xf>
    <xf numFmtId="0" fontId="33" fillId="0" borderId="73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58" fillId="14" borderId="61" xfId="0" applyFont="1" applyFill="1" applyBorder="1" applyAlignment="1">
      <alignment horizontal="center" vertical="center"/>
    </xf>
    <xf numFmtId="0" fontId="58" fillId="14" borderId="62" xfId="0" applyFont="1" applyFill="1" applyBorder="1" applyAlignment="1">
      <alignment horizontal="center" vertical="center"/>
    </xf>
    <xf numFmtId="0" fontId="9" fillId="23" borderId="119" xfId="0" applyFont="1" applyFill="1" applyBorder="1" applyAlignment="1">
      <alignment horizontal="center" vertical="center"/>
    </xf>
    <xf numFmtId="0" fontId="9" fillId="23" borderId="123" xfId="0" applyFont="1" applyFill="1" applyBorder="1" applyAlignment="1">
      <alignment horizontal="center" vertical="center"/>
    </xf>
    <xf numFmtId="0" fontId="1" fillId="23" borderId="122" xfId="0" applyFont="1" applyFill="1" applyBorder="1" applyAlignment="1">
      <alignment vertical="center"/>
    </xf>
    <xf numFmtId="0" fontId="1" fillId="23" borderId="123" xfId="0" applyFont="1" applyFill="1" applyBorder="1" applyAlignment="1">
      <alignment vertical="center"/>
    </xf>
    <xf numFmtId="0" fontId="19" fillId="0" borderId="63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0" fillId="8" borderId="66" xfId="0" applyFont="1" applyFill="1" applyBorder="1" applyAlignment="1">
      <alignment horizontal="center" vertical="center"/>
    </xf>
    <xf numFmtId="0" fontId="10" fillId="8" borderId="51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8" fillId="4" borderId="77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78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10" fillId="8" borderId="57" xfId="0" applyFont="1" applyFill="1" applyBorder="1" applyAlignment="1">
      <alignment horizontal="center" vertical="center"/>
    </xf>
    <xf numFmtId="0" fontId="10" fillId="8" borderId="58" xfId="0" applyFont="1" applyFill="1" applyBorder="1" applyAlignment="1">
      <alignment horizontal="center" vertical="center"/>
    </xf>
    <xf numFmtId="0" fontId="3" fillId="7" borderId="59" xfId="0" applyFont="1" applyFill="1" applyBorder="1" applyAlignment="1">
      <alignment horizontal="center" vertical="center"/>
    </xf>
    <xf numFmtId="0" fontId="3" fillId="7" borderId="60" xfId="0" applyFont="1" applyFill="1" applyBorder="1" applyAlignment="1">
      <alignment horizontal="center" vertical="center"/>
    </xf>
    <xf numFmtId="0" fontId="12" fillId="9" borderId="61" xfId="0" applyFont="1" applyFill="1" applyBorder="1" applyAlignment="1">
      <alignment horizontal="center" vertical="center"/>
    </xf>
    <xf numFmtId="0" fontId="12" fillId="9" borderId="6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66" xfId="0" applyFont="1" applyFill="1" applyBorder="1" applyAlignment="1">
      <alignment horizontal="center" vertical="center"/>
    </xf>
    <xf numFmtId="0" fontId="5" fillId="3" borderId="75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19" borderId="44" xfId="0" applyFont="1" applyFill="1" applyBorder="1" applyAlignment="1">
      <alignment horizontal="center" vertical="center"/>
    </xf>
    <xf numFmtId="0" fontId="5" fillId="19" borderId="45" xfId="0" applyFont="1" applyFill="1" applyBorder="1" applyAlignment="1">
      <alignment horizontal="center" vertical="center"/>
    </xf>
    <xf numFmtId="0" fontId="5" fillId="19" borderId="46" xfId="0" applyFont="1" applyFill="1" applyBorder="1" applyAlignment="1">
      <alignment horizontal="center" vertical="center"/>
    </xf>
    <xf numFmtId="0" fontId="5" fillId="19" borderId="47" xfId="0" applyFont="1" applyFill="1" applyBorder="1" applyAlignment="1">
      <alignment horizontal="center" vertical="center"/>
    </xf>
    <xf numFmtId="0" fontId="5" fillId="19" borderId="48" xfId="0" applyFont="1" applyFill="1" applyBorder="1" applyAlignment="1">
      <alignment horizontal="center" vertical="center"/>
    </xf>
    <xf numFmtId="0" fontId="5" fillId="19" borderId="49" xfId="0" applyFont="1" applyFill="1" applyBorder="1" applyAlignment="1">
      <alignment horizontal="center" vertical="center"/>
    </xf>
    <xf numFmtId="0" fontId="5" fillId="19" borderId="66" xfId="0" applyFont="1" applyFill="1" applyBorder="1" applyAlignment="1">
      <alignment horizontal="center" vertical="center"/>
    </xf>
    <xf numFmtId="0" fontId="5" fillId="19" borderId="75" xfId="0" applyFont="1" applyFill="1" applyBorder="1" applyAlignment="1">
      <alignment horizontal="center" vertical="center"/>
    </xf>
    <xf numFmtId="0" fontId="5" fillId="19" borderId="76" xfId="0" applyFont="1" applyFill="1" applyBorder="1" applyAlignment="1">
      <alignment horizontal="center" vertical="center"/>
    </xf>
    <xf numFmtId="0" fontId="2" fillId="19" borderId="3" xfId="0" applyFont="1" applyFill="1" applyBorder="1" applyAlignment="1">
      <alignment horizontal="center" vertical="center"/>
    </xf>
    <xf numFmtId="0" fontId="2" fillId="19" borderId="4" xfId="0" applyFont="1" applyFill="1" applyBorder="1" applyAlignment="1">
      <alignment horizontal="center" vertical="center"/>
    </xf>
    <xf numFmtId="0" fontId="2" fillId="19" borderId="5" xfId="0" applyFont="1" applyFill="1" applyBorder="1" applyAlignment="1">
      <alignment horizontal="center" vertical="center"/>
    </xf>
    <xf numFmtId="0" fontId="2" fillId="19" borderId="6" xfId="0" applyFont="1" applyFill="1" applyBorder="1" applyAlignment="1">
      <alignment horizontal="center" vertical="center"/>
    </xf>
    <xf numFmtId="0" fontId="2" fillId="19" borderId="7" xfId="0" applyFont="1" applyFill="1" applyBorder="1" applyAlignment="1">
      <alignment horizontal="center" vertical="center"/>
    </xf>
    <xf numFmtId="0" fontId="2" fillId="19" borderId="8" xfId="0" applyFont="1" applyFill="1" applyBorder="1" applyAlignment="1">
      <alignment horizontal="center" vertical="center"/>
    </xf>
    <xf numFmtId="0" fontId="3" fillId="19" borderId="37" xfId="0" applyFont="1" applyFill="1" applyBorder="1" applyAlignment="1">
      <alignment horizontal="center" vertical="center"/>
    </xf>
    <xf numFmtId="0" fontId="3" fillId="19" borderId="74" xfId="0" applyFont="1" applyFill="1" applyBorder="1" applyAlignment="1">
      <alignment horizontal="center" vertical="center"/>
    </xf>
    <xf numFmtId="0" fontId="3" fillId="19" borderId="13" xfId="0" applyFont="1" applyFill="1" applyBorder="1" applyAlignment="1">
      <alignment horizontal="center" vertical="center"/>
    </xf>
    <xf numFmtId="0" fontId="4" fillId="19" borderId="37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5" fillId="19" borderId="38" xfId="0" applyFont="1" applyFill="1" applyBorder="1" applyAlignment="1">
      <alignment horizontal="center" vertical="center"/>
    </xf>
    <xf numFmtId="0" fontId="5" fillId="19" borderId="39" xfId="0" applyFont="1" applyFill="1" applyBorder="1" applyAlignment="1">
      <alignment horizontal="center" vertical="center"/>
    </xf>
    <xf numFmtId="0" fontId="5" fillId="19" borderId="40" xfId="0" applyFont="1" applyFill="1" applyBorder="1" applyAlignment="1">
      <alignment horizontal="center" vertical="center"/>
    </xf>
    <xf numFmtId="0" fontId="5" fillId="19" borderId="41" xfId="0" applyFont="1" applyFill="1" applyBorder="1" applyAlignment="1">
      <alignment horizontal="center" vertical="center"/>
    </xf>
    <xf numFmtId="0" fontId="5" fillId="19" borderId="42" xfId="0" applyFont="1" applyFill="1" applyBorder="1" applyAlignment="1">
      <alignment horizontal="center" vertical="center"/>
    </xf>
    <xf numFmtId="0" fontId="5" fillId="19" borderId="43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52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54" xfId="0" applyFont="1" applyFill="1" applyBorder="1" applyAlignment="1">
      <alignment horizontal="center" vertical="center"/>
    </xf>
    <xf numFmtId="0" fontId="4" fillId="7" borderId="55" xfId="0" applyFont="1" applyFill="1" applyBorder="1" applyAlignment="1">
      <alignment horizontal="center" vertical="center"/>
    </xf>
    <xf numFmtId="0" fontId="4" fillId="7" borderId="5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21" borderId="122" xfId="0" applyFont="1" applyFill="1" applyBorder="1" applyAlignment="1">
      <alignment vertical="center"/>
    </xf>
    <xf numFmtId="0" fontId="1" fillId="21" borderId="123" xfId="0" applyFont="1" applyFill="1" applyBorder="1" applyAlignment="1">
      <alignment vertical="center"/>
    </xf>
    <xf numFmtId="0" fontId="1" fillId="21" borderId="119" xfId="0" applyFont="1" applyFill="1" applyBorder="1" applyAlignment="1">
      <alignment vertical="center"/>
    </xf>
    <xf numFmtId="0" fontId="1" fillId="21" borderId="120" xfId="0" applyFont="1" applyFill="1" applyBorder="1" applyAlignment="1">
      <alignment vertical="center"/>
    </xf>
    <xf numFmtId="0" fontId="1" fillId="21" borderId="121" xfId="0" applyFont="1" applyFill="1" applyBorder="1" applyAlignment="1">
      <alignment vertical="center"/>
    </xf>
    <xf numFmtId="0" fontId="13" fillId="10" borderId="119" xfId="0" applyFont="1" applyFill="1" applyBorder="1" applyAlignment="1">
      <alignment horizontal="center" vertical="center"/>
    </xf>
    <xf numFmtId="0" fontId="13" fillId="10" borderId="120" xfId="0" applyFont="1" applyFill="1" applyBorder="1" applyAlignment="1">
      <alignment horizontal="center" vertical="center"/>
    </xf>
    <xf numFmtId="0" fontId="13" fillId="10" borderId="121" xfId="0" applyFont="1" applyFill="1" applyBorder="1" applyAlignment="1">
      <alignment horizontal="center" vertical="center"/>
    </xf>
    <xf numFmtId="0" fontId="19" fillId="2" borderId="116" xfId="0" applyFont="1" applyFill="1" applyBorder="1" applyAlignment="1">
      <alignment horizontal="center" vertical="center"/>
    </xf>
    <xf numFmtId="0" fontId="19" fillId="2" borderId="117" xfId="0" applyFont="1" applyFill="1" applyBorder="1" applyAlignment="1">
      <alignment horizontal="center" vertical="center"/>
    </xf>
    <xf numFmtId="0" fontId="19" fillId="0" borderId="118" xfId="0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/>
    </xf>
    <xf numFmtId="0" fontId="5" fillId="21" borderId="47" xfId="0" applyFont="1" applyFill="1" applyBorder="1" applyAlignment="1">
      <alignment horizontal="center" vertical="center"/>
    </xf>
    <xf numFmtId="0" fontId="5" fillId="21" borderId="48" xfId="0" applyFont="1" applyFill="1" applyBorder="1" applyAlignment="1">
      <alignment horizontal="center" vertical="center"/>
    </xf>
    <xf numFmtId="0" fontId="5" fillId="21" borderId="49" xfId="0" applyFont="1" applyFill="1" applyBorder="1" applyAlignment="1">
      <alignment horizontal="center" vertical="center"/>
    </xf>
    <xf numFmtId="0" fontId="5" fillId="21" borderId="66" xfId="0" applyFont="1" applyFill="1" applyBorder="1" applyAlignment="1">
      <alignment horizontal="center" vertical="center"/>
    </xf>
    <xf numFmtId="0" fontId="5" fillId="21" borderId="75" xfId="0" applyFont="1" applyFill="1" applyBorder="1" applyAlignment="1">
      <alignment horizontal="center" vertical="center"/>
    </xf>
    <xf numFmtId="0" fontId="5" fillId="21" borderId="76" xfId="0" applyFont="1" applyFill="1" applyBorder="1" applyAlignment="1">
      <alignment horizontal="center" vertical="center"/>
    </xf>
    <xf numFmtId="0" fontId="36" fillId="20" borderId="17" xfId="0" applyFont="1" applyFill="1" applyBorder="1" applyAlignment="1">
      <alignment horizontal="center" vertical="center"/>
    </xf>
    <xf numFmtId="0" fontId="36" fillId="20" borderId="35" xfId="0" applyFont="1" applyFill="1" applyBorder="1" applyAlignment="1">
      <alignment horizontal="center" vertical="center"/>
    </xf>
    <xf numFmtId="0" fontId="1" fillId="21" borderId="110" xfId="0" applyFont="1" applyFill="1" applyBorder="1" applyAlignment="1">
      <alignment vertical="center"/>
    </xf>
    <xf numFmtId="0" fontId="1" fillId="21" borderId="34" xfId="0" applyFont="1" applyFill="1" applyBorder="1" applyAlignment="1">
      <alignment vertical="center"/>
    </xf>
    <xf numFmtId="0" fontId="1" fillId="21" borderId="18" xfId="0" applyFont="1" applyFill="1" applyBorder="1" applyAlignment="1">
      <alignment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38" fillId="20" borderId="59" xfId="0" applyFont="1" applyFill="1" applyBorder="1" applyAlignment="1">
      <alignment horizontal="center" vertical="center"/>
    </xf>
    <xf numFmtId="0" fontId="38" fillId="20" borderId="60" xfId="0" applyFont="1" applyFill="1" applyBorder="1" applyAlignment="1">
      <alignment horizontal="center" vertical="center"/>
    </xf>
    <xf numFmtId="0" fontId="40" fillId="9" borderId="61" xfId="0" applyFont="1" applyFill="1" applyBorder="1" applyAlignment="1">
      <alignment horizontal="center" vertical="center"/>
    </xf>
    <xf numFmtId="0" fontId="40" fillId="9" borderId="62" xfId="0" applyFont="1" applyFill="1" applyBorder="1" applyAlignment="1">
      <alignment horizontal="center" vertical="center"/>
    </xf>
    <xf numFmtId="0" fontId="1" fillId="2" borderId="142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7" fillId="3" borderId="143" xfId="0" applyFont="1" applyFill="1" applyBorder="1" applyAlignment="1">
      <alignment horizontal="center" vertical="center"/>
    </xf>
    <xf numFmtId="0" fontId="7" fillId="3" borderId="144" xfId="0" applyFont="1" applyFill="1" applyBorder="1" applyAlignment="1">
      <alignment horizontal="center" vertical="center"/>
    </xf>
    <xf numFmtId="0" fontId="7" fillId="3" borderId="14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53" fillId="21" borderId="3" xfId="0" applyFont="1" applyFill="1" applyBorder="1" applyAlignment="1">
      <alignment horizontal="center" vertical="center"/>
    </xf>
    <xf numFmtId="0" fontId="53" fillId="21" borderId="4" xfId="0" applyFont="1" applyFill="1" applyBorder="1" applyAlignment="1">
      <alignment horizontal="center" vertical="center"/>
    </xf>
    <xf numFmtId="0" fontId="53" fillId="21" borderId="5" xfId="0" applyFont="1" applyFill="1" applyBorder="1" applyAlignment="1">
      <alignment horizontal="center" vertical="center"/>
    </xf>
    <xf numFmtId="0" fontId="53" fillId="21" borderId="6" xfId="0" applyFont="1" applyFill="1" applyBorder="1" applyAlignment="1">
      <alignment horizontal="center" vertical="center"/>
    </xf>
    <xf numFmtId="0" fontId="53" fillId="21" borderId="7" xfId="0" applyFont="1" applyFill="1" applyBorder="1" applyAlignment="1">
      <alignment horizontal="center" vertical="center"/>
    </xf>
    <xf numFmtId="0" fontId="53" fillId="21" borderId="8" xfId="0" applyFont="1" applyFill="1" applyBorder="1" applyAlignment="1">
      <alignment horizontal="center" vertical="center"/>
    </xf>
    <xf numFmtId="0" fontId="3" fillId="21" borderId="37" xfId="0" applyFont="1" applyFill="1" applyBorder="1" applyAlignment="1">
      <alignment horizontal="center" vertical="center"/>
    </xf>
    <xf numFmtId="0" fontId="3" fillId="21" borderId="74" xfId="0" applyFont="1" applyFill="1" applyBorder="1" applyAlignment="1">
      <alignment horizontal="center" vertical="center"/>
    </xf>
    <xf numFmtId="0" fontId="3" fillId="21" borderId="13" xfId="0" applyFont="1" applyFill="1" applyBorder="1" applyAlignment="1">
      <alignment horizontal="center" vertical="center"/>
    </xf>
    <xf numFmtId="0" fontId="4" fillId="21" borderId="12" xfId="0" applyFont="1" applyFill="1" applyBorder="1" applyAlignment="1">
      <alignment horizontal="center" vertical="center"/>
    </xf>
    <xf numFmtId="0" fontId="4" fillId="21" borderId="13" xfId="0" applyFont="1" applyFill="1" applyBorder="1" applyAlignment="1">
      <alignment horizontal="center" vertical="center"/>
    </xf>
    <xf numFmtId="0" fontId="5" fillId="21" borderId="38" xfId="0" applyFont="1" applyFill="1" applyBorder="1" applyAlignment="1">
      <alignment horizontal="center" vertical="center"/>
    </xf>
    <xf numFmtId="0" fontId="5" fillId="21" borderId="39" xfId="0" applyFont="1" applyFill="1" applyBorder="1" applyAlignment="1">
      <alignment horizontal="center" vertical="center"/>
    </xf>
    <xf numFmtId="0" fontId="5" fillId="21" borderId="40" xfId="0" applyFont="1" applyFill="1" applyBorder="1" applyAlignment="1">
      <alignment horizontal="center" vertical="center"/>
    </xf>
    <xf numFmtId="0" fontId="5" fillId="21" borderId="41" xfId="0" applyFont="1" applyFill="1" applyBorder="1" applyAlignment="1">
      <alignment horizontal="center" vertical="center"/>
    </xf>
    <xf numFmtId="0" fontId="5" fillId="21" borderId="42" xfId="0" applyFont="1" applyFill="1" applyBorder="1" applyAlignment="1">
      <alignment horizontal="center" vertical="center"/>
    </xf>
    <xf numFmtId="0" fontId="5" fillId="21" borderId="43" xfId="0" applyFont="1" applyFill="1" applyBorder="1" applyAlignment="1">
      <alignment horizontal="center" vertical="center"/>
    </xf>
    <xf numFmtId="0" fontId="5" fillId="21" borderId="44" xfId="0" applyFont="1" applyFill="1" applyBorder="1" applyAlignment="1">
      <alignment horizontal="center" vertical="center"/>
    </xf>
    <xf numFmtId="0" fontId="5" fillId="21" borderId="45" xfId="0" applyFont="1" applyFill="1" applyBorder="1" applyAlignment="1">
      <alignment horizontal="center" vertical="center"/>
    </xf>
    <xf numFmtId="0" fontId="5" fillId="21" borderId="46" xfId="0" applyFont="1" applyFill="1" applyBorder="1" applyAlignment="1">
      <alignment horizontal="center" vertical="center"/>
    </xf>
    <xf numFmtId="0" fontId="52" fillId="2" borderId="17" xfId="0" applyFont="1" applyFill="1" applyBorder="1" applyAlignment="1">
      <alignment horizontal="center" vertical="center"/>
    </xf>
    <xf numFmtId="0" fontId="52" fillId="2" borderId="34" xfId="0" applyFont="1" applyFill="1" applyBorder="1" applyAlignment="1">
      <alignment horizontal="center" vertical="center"/>
    </xf>
    <xf numFmtId="0" fontId="52" fillId="2" borderId="18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4" fillId="18" borderId="67" xfId="0" applyFont="1" applyFill="1" applyBorder="1" applyAlignment="1">
      <alignment horizontal="center" vertical="center"/>
    </xf>
    <xf numFmtId="0" fontId="4" fillId="18" borderId="68" xfId="0" applyFont="1" applyFill="1" applyBorder="1" applyAlignment="1">
      <alignment horizontal="center" vertical="center"/>
    </xf>
    <xf numFmtId="0" fontId="15" fillId="3" borderId="13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9" xfId="0" applyFont="1" applyFill="1" applyBorder="1" applyAlignment="1">
      <alignment horizontal="center" vertical="center"/>
    </xf>
    <xf numFmtId="0" fontId="1" fillId="0" borderId="138" xfId="0" applyFont="1" applyBorder="1" applyAlignment="1">
      <alignment vertical="center"/>
    </xf>
    <xf numFmtId="0" fontId="1" fillId="0" borderId="139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0" fontId="10" fillId="5" borderId="140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38" fillId="20" borderId="141" xfId="0" applyFont="1" applyFill="1" applyBorder="1" applyAlignment="1">
      <alignment horizontal="center" vertical="center"/>
    </xf>
    <xf numFmtId="0" fontId="38" fillId="20" borderId="24" xfId="0" applyFont="1" applyFill="1" applyBorder="1" applyAlignment="1">
      <alignment horizontal="center" vertical="center"/>
    </xf>
    <xf numFmtId="0" fontId="5" fillId="18" borderId="61" xfId="0" applyFont="1" applyFill="1" applyBorder="1" applyAlignment="1">
      <alignment horizontal="center" vertical="center"/>
    </xf>
    <xf numFmtId="0" fontId="5" fillId="18" borderId="48" xfId="0" applyFont="1" applyFill="1" applyBorder="1" applyAlignment="1">
      <alignment horizontal="center" vertical="center"/>
    </xf>
    <xf numFmtId="0" fontId="5" fillId="18" borderId="62" xfId="0" applyFont="1" applyFill="1" applyBorder="1" applyAlignment="1">
      <alignment horizontal="center" vertical="center"/>
    </xf>
    <xf numFmtId="0" fontId="1" fillId="10" borderId="124" xfId="0" applyFont="1" applyFill="1" applyBorder="1" applyAlignment="1">
      <alignment vertical="center"/>
    </xf>
    <xf numFmtId="0" fontId="1" fillId="10" borderId="108" xfId="0" applyFont="1" applyFill="1" applyBorder="1" applyAlignment="1">
      <alignment vertical="center"/>
    </xf>
    <xf numFmtId="0" fontId="1" fillId="10" borderId="125" xfId="0" applyFont="1" applyFill="1" applyBorder="1" applyAlignment="1">
      <alignment vertical="center"/>
    </xf>
    <xf numFmtId="0" fontId="44" fillId="13" borderId="66" xfId="0" applyFont="1" applyFill="1" applyBorder="1" applyAlignment="1">
      <alignment horizontal="center" vertical="center"/>
    </xf>
    <xf numFmtId="0" fontId="44" fillId="13" borderId="126" xfId="0" applyFont="1" applyFill="1" applyBorder="1" applyAlignment="1">
      <alignment horizontal="center" vertical="center"/>
    </xf>
    <xf numFmtId="0" fontId="6" fillId="12" borderId="15" xfId="0" applyFont="1" applyFill="1" applyBorder="1" applyAlignment="1">
      <alignment horizontal="center" vertical="center"/>
    </xf>
    <xf numFmtId="0" fontId="6" fillId="12" borderId="25" xfId="0" applyFont="1" applyFill="1" applyBorder="1" applyAlignment="1">
      <alignment horizontal="center" vertical="center"/>
    </xf>
    <xf numFmtId="0" fontId="45" fillId="5" borderId="127" xfId="0" applyFont="1" applyFill="1" applyBorder="1" applyAlignment="1">
      <alignment horizontal="center" vertical="center"/>
    </xf>
    <xf numFmtId="0" fontId="45" fillId="5" borderId="128" xfId="0" applyFont="1" applyFill="1" applyBorder="1" applyAlignment="1">
      <alignment horizontal="center" vertical="center"/>
    </xf>
    <xf numFmtId="0" fontId="14" fillId="5" borderId="129" xfId="0" applyFont="1" applyFill="1" applyBorder="1" applyAlignment="1">
      <alignment horizontal="center" vertical="center"/>
    </xf>
    <xf numFmtId="0" fontId="14" fillId="5" borderId="130" xfId="0" applyFont="1" applyFill="1" applyBorder="1" applyAlignment="1">
      <alignment horizontal="center" vertical="center"/>
    </xf>
    <xf numFmtId="0" fontId="14" fillId="5" borderId="131" xfId="0" applyFont="1" applyFill="1" applyBorder="1" applyAlignment="1">
      <alignment horizontal="center" vertical="center"/>
    </xf>
    <xf numFmtId="0" fontId="14" fillId="5" borderId="88" xfId="0" applyFont="1" applyFill="1" applyBorder="1" applyAlignment="1">
      <alignment horizontal="center" vertical="center"/>
    </xf>
    <xf numFmtId="0" fontId="46" fillId="20" borderId="132" xfId="0" applyFont="1" applyFill="1" applyBorder="1" applyAlignment="1">
      <alignment horizontal="center" vertical="center"/>
    </xf>
    <xf numFmtId="0" fontId="46" fillId="20" borderId="133" xfId="0" applyFont="1" applyFill="1" applyBorder="1" applyAlignment="1">
      <alignment horizontal="center" vertical="center"/>
    </xf>
    <xf numFmtId="0" fontId="48" fillId="20" borderId="134" xfId="0" applyFont="1" applyFill="1" applyBorder="1" applyAlignment="1">
      <alignment horizontal="center" vertical="center"/>
    </xf>
    <xf numFmtId="0" fontId="48" fillId="20" borderId="135" xfId="0" applyFont="1" applyFill="1" applyBorder="1" applyAlignment="1">
      <alignment horizontal="center" vertical="center"/>
    </xf>
    <xf numFmtId="0" fontId="48" fillId="20" borderId="136" xfId="0" applyFont="1" applyFill="1" applyBorder="1" applyAlignment="1">
      <alignment horizontal="center" vertical="center"/>
    </xf>
    <xf numFmtId="0" fontId="48" fillId="20" borderId="89" xfId="0" applyFont="1" applyFill="1" applyBorder="1" applyAlignment="1">
      <alignment horizontal="center" vertical="center"/>
    </xf>
    <xf numFmtId="0" fontId="1" fillId="0" borderId="110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18" borderId="122" xfId="0" applyFont="1" applyFill="1" applyBorder="1" applyAlignment="1">
      <alignment vertical="center"/>
    </xf>
    <xf numFmtId="0" fontId="1" fillId="18" borderId="123" xfId="0" applyFont="1" applyFill="1" applyBorder="1" applyAlignment="1">
      <alignment vertical="center"/>
    </xf>
    <xf numFmtId="0" fontId="1" fillId="0" borderId="119" xfId="0" applyFont="1" applyBorder="1" applyAlignment="1">
      <alignment vertical="center"/>
    </xf>
    <xf numFmtId="0" fontId="1" fillId="0" borderId="120" xfId="0" applyFont="1" applyBorder="1" applyAlignment="1">
      <alignment vertical="center"/>
    </xf>
    <xf numFmtId="0" fontId="1" fillId="0" borderId="121" xfId="0" applyFont="1" applyBorder="1" applyAlignment="1">
      <alignment vertical="center"/>
    </xf>
    <xf numFmtId="0" fontId="42" fillId="0" borderId="119" xfId="0" applyFont="1" applyBorder="1" applyAlignment="1">
      <alignment vertical="center"/>
    </xf>
    <xf numFmtId="0" fontId="42" fillId="0" borderId="120" xfId="0" applyFont="1" applyBorder="1" applyAlignment="1">
      <alignment vertical="center"/>
    </xf>
    <xf numFmtId="0" fontId="42" fillId="0" borderId="121" xfId="0" applyFont="1" applyBorder="1" applyAlignment="1">
      <alignment vertical="center"/>
    </xf>
    <xf numFmtId="0" fontId="32" fillId="12" borderId="122" xfId="0" applyFont="1" applyFill="1" applyBorder="1" applyAlignment="1">
      <alignment horizontal="center" vertical="center"/>
    </xf>
    <xf numFmtId="0" fontId="32" fillId="12" borderId="123" xfId="0" applyFont="1" applyFill="1" applyBorder="1" applyAlignment="1">
      <alignment horizontal="center" vertical="center"/>
    </xf>
    <xf numFmtId="0" fontId="5" fillId="12" borderId="119" xfId="0" applyFont="1" applyFill="1" applyBorder="1" applyAlignment="1">
      <alignment vertical="center"/>
    </xf>
    <xf numFmtId="0" fontId="5" fillId="12" borderId="120" xfId="0" applyFont="1" applyFill="1" applyBorder="1" applyAlignment="1">
      <alignment vertical="center"/>
    </xf>
    <xf numFmtId="0" fontId="5" fillId="12" borderId="121" xfId="0" applyFont="1" applyFill="1" applyBorder="1" applyAlignment="1">
      <alignment vertical="center"/>
    </xf>
    <xf numFmtId="0" fontId="4" fillId="2" borderId="116" xfId="0" applyFont="1" applyFill="1" applyBorder="1" applyAlignment="1">
      <alignment horizontal="center" vertical="center"/>
    </xf>
    <xf numFmtId="0" fontId="4" fillId="2" borderId="117" xfId="0" applyFont="1" applyFill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20" fillId="15" borderId="122" xfId="0" applyFont="1" applyFill="1" applyBorder="1" applyAlignment="1">
      <alignment horizontal="center" vertical="center"/>
    </xf>
    <xf numFmtId="0" fontId="20" fillId="15" borderId="123" xfId="0" applyFont="1" applyFill="1" applyBorder="1" applyAlignment="1">
      <alignment horizontal="center" vertical="center"/>
    </xf>
    <xf numFmtId="0" fontId="5" fillId="15" borderId="119" xfId="0" applyFont="1" applyFill="1" applyBorder="1" applyAlignment="1">
      <alignment vertical="center"/>
    </xf>
    <xf numFmtId="0" fontId="5" fillId="15" borderId="120" xfId="0" applyFont="1" applyFill="1" applyBorder="1" applyAlignment="1">
      <alignment vertical="center"/>
    </xf>
    <xf numFmtId="0" fontId="5" fillId="15" borderId="121" xfId="0" applyFont="1" applyFill="1" applyBorder="1" applyAlignment="1">
      <alignment vertical="center"/>
    </xf>
    <xf numFmtId="0" fontId="17" fillId="0" borderId="119" xfId="0" applyFont="1" applyBorder="1" applyAlignment="1">
      <alignment vertical="center"/>
    </xf>
    <xf numFmtId="0" fontId="17" fillId="0" borderId="120" xfId="0" applyFont="1" applyBorder="1" applyAlignment="1">
      <alignment vertical="center"/>
    </xf>
    <xf numFmtId="0" fontId="17" fillId="0" borderId="121" xfId="0" applyFont="1" applyBorder="1" applyAlignment="1">
      <alignment vertical="center"/>
    </xf>
    <xf numFmtId="0" fontId="8" fillId="4" borderId="57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4" fillId="5" borderId="111" xfId="0" applyFont="1" applyFill="1" applyBorder="1" applyAlignment="1">
      <alignment horizontal="center" vertical="center"/>
    </xf>
    <xf numFmtId="0" fontId="8" fillId="6" borderId="87" xfId="0" applyFont="1" applyFill="1" applyBorder="1" applyAlignment="1">
      <alignment horizontal="center" vertical="center"/>
    </xf>
    <xf numFmtId="0" fontId="36" fillId="20" borderId="112" xfId="0" applyFont="1" applyFill="1" applyBorder="1" applyAlignment="1">
      <alignment horizontal="center" vertical="center"/>
    </xf>
    <xf numFmtId="0" fontId="36" fillId="20" borderId="23" xfId="0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10" fillId="2" borderId="107" xfId="0" applyFont="1" applyFill="1" applyBorder="1" applyAlignment="1">
      <alignment horizontal="center" vertical="center"/>
    </xf>
    <xf numFmtId="0" fontId="10" fillId="2" borderId="108" xfId="0" applyFont="1" applyFill="1" applyBorder="1" applyAlignment="1">
      <alignment horizontal="center" vertical="center"/>
    </xf>
    <xf numFmtId="0" fontId="10" fillId="2" borderId="10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5" fillId="9" borderId="38" xfId="0" applyFont="1" applyFill="1" applyBorder="1" applyAlignment="1">
      <alignment horizontal="center" vertical="center"/>
    </xf>
    <xf numFmtId="0" fontId="5" fillId="9" borderId="39" xfId="0" applyFont="1" applyFill="1" applyBorder="1" applyAlignment="1">
      <alignment horizontal="center" vertical="center"/>
    </xf>
    <xf numFmtId="0" fontId="5" fillId="9" borderId="40" xfId="0" applyFont="1" applyFill="1" applyBorder="1" applyAlignment="1">
      <alignment horizontal="center" vertical="center"/>
    </xf>
    <xf numFmtId="0" fontId="5" fillId="3" borderId="57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0" fontId="5" fillId="3" borderId="113" xfId="0" applyFont="1" applyFill="1" applyBorder="1" applyAlignment="1">
      <alignment horizontal="center" vertical="center"/>
    </xf>
    <xf numFmtId="0" fontId="5" fillId="3" borderId="114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115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</c:spPr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66B1-4074-ACC3-86087DD04468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66B1-4074-ACC3-86087DD04468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66B1-4074-ACC3-86087DD04468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66B1-4074-ACC3-86087DD04468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6B1-4074-ACC3-86087DD04468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200" b="1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6B1-4074-ACC3-86087DD04468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400" b="1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6B1-4074-ACC3-86087DD044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Sheet8!$A$2:$A$6</c:f>
              <c:strCache>
                <c:ptCount val="5"/>
                <c:pt idx="0">
                  <c:v>TOTAL SALES</c:v>
                </c:pt>
                <c:pt idx="1">
                  <c:v>DECLINE</c:v>
                </c:pt>
                <c:pt idx="2">
                  <c:v>BYPASS</c:v>
                </c:pt>
                <c:pt idx="3">
                  <c:v>NO SHOW</c:v>
                </c:pt>
                <c:pt idx="4">
                  <c:v>DUPLICATES</c:v>
                </c:pt>
              </c:strCache>
            </c:strRef>
          </c:cat>
          <c:val>
            <c:numRef>
              <c:f>Sheet8!$B$2:$B$6</c:f>
              <c:numCache>
                <c:formatCode>General</c:formatCode>
                <c:ptCount val="5"/>
                <c:pt idx="0">
                  <c:v>0.42622950819672129</c:v>
                </c:pt>
                <c:pt idx="1">
                  <c:v>0.35409836065573769</c:v>
                </c:pt>
                <c:pt idx="2">
                  <c:v>0.12131147540983607</c:v>
                </c:pt>
                <c:pt idx="3">
                  <c:v>5.9016393442622953E-2</c:v>
                </c:pt>
                <c:pt idx="4">
                  <c:v>7.2131147540983612E-2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B1-4074-ACC3-86087DD04468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Sheet8!$B$11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Sheet8!$A$12:$A$18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Sheet8!$B$12:$B$18</c:f>
              <c:numCache>
                <c:formatCode>General</c:formatCode>
                <c:ptCount val="7"/>
                <c:pt idx="0">
                  <c:v>44</c:v>
                </c:pt>
                <c:pt idx="1">
                  <c:v>26</c:v>
                </c:pt>
                <c:pt idx="2">
                  <c:v>31</c:v>
                </c:pt>
                <c:pt idx="3">
                  <c:v>31</c:v>
                </c:pt>
                <c:pt idx="4">
                  <c:v>106</c:v>
                </c:pt>
                <c:pt idx="6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E-4598-866C-1361941573BD}"/>
            </c:ext>
          </c:extLst>
        </c:ser>
        <c:ser>
          <c:idx val="1"/>
          <c:order val="1"/>
          <c:tx>
            <c:strRef>
              <c:f>Sheet8!$C$11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Sheet8!$A$12:$A$18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Sheet8!$C$12:$C$18</c:f>
              <c:numCache>
                <c:formatCode>General</c:formatCode>
                <c:ptCount val="7"/>
                <c:pt idx="0">
                  <c:v>24</c:v>
                </c:pt>
                <c:pt idx="1">
                  <c:v>15</c:v>
                </c:pt>
                <c:pt idx="2">
                  <c:v>8</c:v>
                </c:pt>
                <c:pt idx="3">
                  <c:v>10</c:v>
                </c:pt>
                <c:pt idx="4">
                  <c:v>52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8E-4598-866C-136194157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101440"/>
        <c:axId val="1300310944"/>
      </c:barChart>
      <c:catAx>
        <c:axId val="157310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0310944"/>
        <c:crosses val="autoZero"/>
        <c:auto val="1"/>
        <c:lblAlgn val="ctr"/>
        <c:lblOffset val="100"/>
        <c:noMultiLvlLbl val="0"/>
      </c:catAx>
      <c:valAx>
        <c:axId val="130031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310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Success rate by day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Sheet8!$E$11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Sheet8!$D$12:$D$18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Sheet8!$E$12:$E$18</c:f>
              <c:numCache>
                <c:formatCode>0%</c:formatCode>
                <c:ptCount val="7"/>
                <c:pt idx="0">
                  <c:v>0.54545454545454541</c:v>
                </c:pt>
                <c:pt idx="1">
                  <c:v>0.57692307692307687</c:v>
                </c:pt>
                <c:pt idx="2">
                  <c:v>0.25806451612903225</c:v>
                </c:pt>
                <c:pt idx="3">
                  <c:v>0.32258064516129031</c:v>
                </c:pt>
                <c:pt idx="4">
                  <c:v>0.49056603773584906</c:v>
                </c:pt>
                <c:pt idx="5">
                  <c:v>0</c:v>
                </c:pt>
                <c:pt idx="6">
                  <c:v>0.31343283582089554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2-48EF-BC58-0BE82F337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9281680"/>
        <c:axId val="1300312928"/>
      </c:barChart>
      <c:catAx>
        <c:axId val="129928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0312928"/>
        <c:crosses val="autoZero"/>
        <c:auto val="1"/>
        <c:lblAlgn val="ctr"/>
        <c:lblOffset val="100"/>
        <c:noMultiLvlLbl val="0"/>
      </c:catAx>
      <c:valAx>
        <c:axId val="130031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9281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0</xdr:rowOff>
    </xdr:from>
    <xdr:to>
      <xdr:col>14</xdr:col>
      <xdr:colOff>95250</xdr:colOff>
      <xdr:row>18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95250</xdr:rowOff>
    </xdr:from>
    <xdr:to>
      <xdr:col>13</xdr:col>
      <xdr:colOff>514349</xdr:colOff>
      <xdr:row>39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2E4205-25F5-B541-EDB1-D89729E56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119062</xdr:colOff>
      <xdr:row>8</xdr:row>
      <xdr:rowOff>38100</xdr:rowOff>
    </xdr:from>
    <xdr:to>
      <xdr:col>23</xdr:col>
      <xdr:colOff>423862</xdr:colOff>
      <xdr:row>27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9FE5B97-EC4C-39AE-843C-292EACDC8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77"/>
  <sheetViews>
    <sheetView topLeftCell="K1" workbookViewId="0">
      <selection activeCell="Q8" sqref="Q8"/>
    </sheetView>
  </sheetViews>
  <sheetFormatPr defaultRowHeight="11.25" x14ac:dyDescent="0.2"/>
  <cols>
    <col min="13" max="13" width="46" bestFit="1" customWidth="1"/>
  </cols>
  <sheetData>
    <row r="1" spans="1:23" ht="31.5" customHeight="1" thickTop="1" thickBot="1" x14ac:dyDescent="0.25">
      <c r="A1" s="4"/>
      <c r="B1" s="299" t="s">
        <v>178</v>
      </c>
      <c r="C1" s="300"/>
      <c r="D1" s="300"/>
      <c r="E1" s="301"/>
      <c r="F1" s="5"/>
      <c r="G1" s="305" t="s">
        <v>1</v>
      </c>
      <c r="H1" s="306"/>
      <c r="I1" s="306"/>
      <c r="J1" s="306"/>
      <c r="K1" s="306"/>
      <c r="L1" s="307"/>
      <c r="M1" s="5"/>
      <c r="N1" s="308" t="s">
        <v>2</v>
      </c>
      <c r="O1" s="309"/>
      <c r="P1" s="6"/>
      <c r="Q1" s="281" t="s">
        <v>3</v>
      </c>
      <c r="R1" s="310" t="s">
        <v>4</v>
      </c>
      <c r="S1" s="283" t="s">
        <v>5</v>
      </c>
      <c r="T1" s="280" t="s">
        <v>6</v>
      </c>
      <c r="U1" s="281" t="s">
        <v>7</v>
      </c>
      <c r="V1" s="283" t="s">
        <v>8</v>
      </c>
      <c r="W1" s="242"/>
    </row>
    <row r="2" spans="1:23" ht="39" customHeight="1" thickTop="1" thickBot="1" x14ac:dyDescent="0.25">
      <c r="A2" s="7"/>
      <c r="B2" s="302"/>
      <c r="C2" s="303"/>
      <c r="D2" s="303"/>
      <c r="E2" s="304"/>
      <c r="F2" s="6"/>
      <c r="G2" s="285" t="s">
        <v>9</v>
      </c>
      <c r="H2" s="287" t="s">
        <v>10</v>
      </c>
      <c r="I2" s="288"/>
      <c r="J2" s="289" t="s">
        <v>9</v>
      </c>
      <c r="K2" s="291" t="s">
        <v>11</v>
      </c>
      <c r="L2" s="292"/>
      <c r="M2" s="5"/>
      <c r="N2" s="293" t="s">
        <v>12</v>
      </c>
      <c r="O2" s="295" t="s">
        <v>13</v>
      </c>
      <c r="P2" s="297" t="s">
        <v>14</v>
      </c>
      <c r="Q2" s="272"/>
      <c r="R2" s="275"/>
      <c r="S2" s="278"/>
      <c r="T2" s="248"/>
      <c r="U2" s="272"/>
      <c r="V2" s="278"/>
      <c r="W2" s="242"/>
    </row>
    <row r="3" spans="1:23" ht="21" thickTop="1" thickBot="1" x14ac:dyDescent="0.25">
      <c r="A3" s="8" t="s">
        <v>15</v>
      </c>
      <c r="B3" s="9" t="s">
        <v>16</v>
      </c>
      <c r="C3" s="9" t="s">
        <v>17</v>
      </c>
      <c r="D3" s="9" t="s">
        <v>18</v>
      </c>
      <c r="E3" s="10" t="s">
        <v>19</v>
      </c>
      <c r="F3" s="11" t="s">
        <v>20</v>
      </c>
      <c r="G3" s="286"/>
      <c r="H3" s="12" t="s">
        <v>21</v>
      </c>
      <c r="I3" s="13" t="s">
        <v>22</v>
      </c>
      <c r="J3" s="290"/>
      <c r="K3" s="14" t="s">
        <v>21</v>
      </c>
      <c r="L3" s="15" t="s">
        <v>22</v>
      </c>
      <c r="M3" s="16" t="s">
        <v>23</v>
      </c>
      <c r="N3" s="294"/>
      <c r="O3" s="296"/>
      <c r="P3" s="298"/>
      <c r="Q3" s="282"/>
      <c r="R3" s="311"/>
      <c r="S3" s="284"/>
      <c r="T3" s="249"/>
      <c r="U3" s="282"/>
      <c r="V3" s="284"/>
      <c r="W3" s="242"/>
    </row>
    <row r="4" spans="1:23" ht="14.25" thickTop="1" thickBot="1" x14ac:dyDescent="0.25">
      <c r="A4" s="17"/>
      <c r="B4" s="18"/>
      <c r="C4" s="19">
        <v>4000</v>
      </c>
      <c r="D4" s="18"/>
      <c r="E4" s="18"/>
      <c r="F4" s="20"/>
      <c r="G4" s="21"/>
      <c r="H4" s="18"/>
      <c r="I4" s="20"/>
      <c r="J4" s="22"/>
      <c r="K4" s="18"/>
      <c r="L4" s="20"/>
      <c r="M4" s="23" t="s">
        <v>24</v>
      </c>
      <c r="N4" s="18"/>
      <c r="O4" s="20"/>
      <c r="P4" s="20"/>
      <c r="Q4" s="18"/>
      <c r="R4" s="18"/>
      <c r="S4" s="20"/>
      <c r="T4" s="20"/>
      <c r="U4" s="24">
        <v>0</v>
      </c>
      <c r="V4" s="20"/>
      <c r="W4" s="243"/>
    </row>
    <row r="5" spans="1:23" ht="20.25" thickBot="1" x14ac:dyDescent="0.25">
      <c r="A5" s="25">
        <v>0.41666666666666669</v>
      </c>
      <c r="B5" s="26" t="s">
        <v>25</v>
      </c>
      <c r="C5" s="27">
        <v>35</v>
      </c>
      <c r="D5" s="27" t="s">
        <v>26</v>
      </c>
      <c r="E5" s="28"/>
      <c r="F5" s="29" t="s">
        <v>75</v>
      </c>
      <c r="G5" s="30">
        <v>11</v>
      </c>
      <c r="H5" s="34">
        <v>4354</v>
      </c>
      <c r="I5" s="32">
        <v>4364</v>
      </c>
      <c r="J5" s="33">
        <v>0</v>
      </c>
      <c r="K5" s="236"/>
      <c r="L5" s="237"/>
      <c r="M5" s="72"/>
      <c r="N5" s="30">
        <v>9</v>
      </c>
      <c r="O5" s="36" t="s">
        <v>33</v>
      </c>
      <c r="P5" s="37">
        <v>0.5</v>
      </c>
      <c r="Q5" s="224"/>
      <c r="R5" s="224"/>
      <c r="S5" s="226">
        <v>8</v>
      </c>
      <c r="T5" s="72"/>
      <c r="U5" s="227">
        <v>1</v>
      </c>
      <c r="V5" s="41"/>
      <c r="W5" s="244">
        <f t="shared" ref="W5:W11" si="0">N5-Q5-R5-S5+T5-U5</f>
        <v>0</v>
      </c>
    </row>
    <row r="6" spans="1:23" ht="20.25" thickBot="1" x14ac:dyDescent="0.25">
      <c r="A6" s="25">
        <v>0.45833333333333331</v>
      </c>
      <c r="B6" s="26" t="s">
        <v>25</v>
      </c>
      <c r="C6" s="27">
        <v>35</v>
      </c>
      <c r="D6" s="27" t="s">
        <v>26</v>
      </c>
      <c r="E6" s="28"/>
      <c r="F6" s="29" t="s">
        <v>37</v>
      </c>
      <c r="G6" s="30">
        <v>8</v>
      </c>
      <c r="H6" s="34">
        <v>4365</v>
      </c>
      <c r="I6" s="32">
        <v>4372</v>
      </c>
      <c r="J6" s="33">
        <v>0</v>
      </c>
      <c r="K6" s="236"/>
      <c r="L6" s="237"/>
      <c r="M6" s="72"/>
      <c r="N6" s="30">
        <v>8</v>
      </c>
      <c r="O6" s="36" t="s">
        <v>33</v>
      </c>
      <c r="P6" s="37">
        <v>4.1666666666666664E-2</v>
      </c>
      <c r="Q6" s="224"/>
      <c r="R6" s="224"/>
      <c r="S6" s="226">
        <v>1</v>
      </c>
      <c r="T6" s="72"/>
      <c r="U6" s="227">
        <v>7</v>
      </c>
      <c r="V6" s="41"/>
      <c r="W6" s="244">
        <f t="shared" si="0"/>
        <v>0</v>
      </c>
    </row>
    <row r="7" spans="1:23" ht="20.25" thickBot="1" x14ac:dyDescent="0.25">
      <c r="A7" s="25">
        <v>0.5</v>
      </c>
      <c r="B7" s="26" t="s">
        <v>25</v>
      </c>
      <c r="C7" s="27">
        <v>35</v>
      </c>
      <c r="D7" s="27" t="s">
        <v>26</v>
      </c>
      <c r="E7" s="28"/>
      <c r="F7" s="29" t="s">
        <v>75</v>
      </c>
      <c r="G7" s="30">
        <v>9</v>
      </c>
      <c r="H7" s="34">
        <v>4373</v>
      </c>
      <c r="I7" s="32">
        <v>4381</v>
      </c>
      <c r="J7" s="33">
        <v>0</v>
      </c>
      <c r="K7" s="236"/>
      <c r="L7" s="237"/>
      <c r="M7" s="72"/>
      <c r="N7" s="30">
        <v>9</v>
      </c>
      <c r="O7" s="36" t="s">
        <v>33</v>
      </c>
      <c r="P7" s="37">
        <v>8.3333333333333329E-2</v>
      </c>
      <c r="Q7" s="225">
        <v>0</v>
      </c>
      <c r="R7" s="225">
        <v>1</v>
      </c>
      <c r="S7" s="226">
        <v>2</v>
      </c>
      <c r="T7" s="72"/>
      <c r="U7" s="227">
        <v>6</v>
      </c>
      <c r="V7" s="41"/>
      <c r="W7" s="244">
        <f t="shared" si="0"/>
        <v>0</v>
      </c>
    </row>
    <row r="8" spans="1:23" ht="20.25" thickBot="1" x14ac:dyDescent="0.25">
      <c r="A8" s="25">
        <v>4.1666666666666664E-2</v>
      </c>
      <c r="B8" s="26" t="s">
        <v>25</v>
      </c>
      <c r="C8" s="27">
        <v>35</v>
      </c>
      <c r="D8" s="27" t="s">
        <v>26</v>
      </c>
      <c r="E8" s="28"/>
      <c r="F8" s="29" t="s">
        <v>37</v>
      </c>
      <c r="G8" s="30">
        <v>8</v>
      </c>
      <c r="H8" s="34">
        <v>4382</v>
      </c>
      <c r="I8" s="32">
        <v>4389</v>
      </c>
      <c r="J8" s="33">
        <v>0</v>
      </c>
      <c r="K8" s="236"/>
      <c r="L8" s="237"/>
      <c r="M8" s="72"/>
      <c r="N8" s="30">
        <v>8</v>
      </c>
      <c r="O8" s="36" t="s">
        <v>33</v>
      </c>
      <c r="P8" s="37">
        <v>0.125</v>
      </c>
      <c r="Q8" s="225">
        <v>2</v>
      </c>
      <c r="R8" s="225">
        <v>0</v>
      </c>
      <c r="S8" s="226">
        <v>1</v>
      </c>
      <c r="T8" s="72"/>
      <c r="U8" s="227">
        <v>5</v>
      </c>
      <c r="V8" s="41"/>
      <c r="W8" s="244">
        <f t="shared" si="0"/>
        <v>0</v>
      </c>
    </row>
    <row r="9" spans="1:23" ht="20.25" thickBot="1" x14ac:dyDescent="0.25">
      <c r="A9" s="25">
        <v>8.3333333333333329E-2</v>
      </c>
      <c r="B9" s="26" t="s">
        <v>25</v>
      </c>
      <c r="C9" s="27">
        <v>35</v>
      </c>
      <c r="D9" s="27" t="s">
        <v>26</v>
      </c>
      <c r="E9" s="28"/>
      <c r="F9" s="29" t="s">
        <v>112</v>
      </c>
      <c r="G9" s="30">
        <v>6</v>
      </c>
      <c r="H9" s="34">
        <v>4390</v>
      </c>
      <c r="I9" s="32">
        <v>4395</v>
      </c>
      <c r="J9" s="33">
        <v>0</v>
      </c>
      <c r="K9" s="236"/>
      <c r="L9" s="237"/>
      <c r="M9" s="72"/>
      <c r="N9" s="30">
        <v>6</v>
      </c>
      <c r="O9" s="36" t="s">
        <v>33</v>
      </c>
      <c r="P9" s="37">
        <v>0.16666666666666666</v>
      </c>
      <c r="Q9" s="225">
        <v>0</v>
      </c>
      <c r="R9" s="225">
        <v>1</v>
      </c>
      <c r="S9" s="226">
        <v>3</v>
      </c>
      <c r="T9" s="72">
        <v>-1</v>
      </c>
      <c r="U9" s="227">
        <v>1</v>
      </c>
      <c r="V9" s="41"/>
      <c r="W9" s="244">
        <f>N9-Q9-R9-S9+T9-U9</f>
        <v>0</v>
      </c>
    </row>
    <row r="10" spans="1:23" ht="20.25" thickBot="1" x14ac:dyDescent="0.25">
      <c r="A10" s="42">
        <v>0.10416666666666667</v>
      </c>
      <c r="B10" s="238" t="s">
        <v>179</v>
      </c>
      <c r="C10" s="45">
        <v>50</v>
      </c>
      <c r="D10" s="45" t="s">
        <v>30</v>
      </c>
      <c r="E10" s="189" t="s">
        <v>180</v>
      </c>
      <c r="F10" s="47" t="s">
        <v>181</v>
      </c>
      <c r="G10" s="30" t="s">
        <v>33</v>
      </c>
      <c r="H10" s="48" t="s">
        <v>33</v>
      </c>
      <c r="I10" s="49" t="s">
        <v>33</v>
      </c>
      <c r="J10" s="33">
        <v>5</v>
      </c>
      <c r="K10" s="48">
        <v>2167</v>
      </c>
      <c r="L10" s="239">
        <v>2171</v>
      </c>
      <c r="M10" s="240" t="s">
        <v>182</v>
      </c>
      <c r="N10" s="30" t="s">
        <v>33</v>
      </c>
      <c r="O10" s="36"/>
      <c r="P10" s="63" t="s">
        <v>33</v>
      </c>
      <c r="Q10" s="45" t="s">
        <v>33</v>
      </c>
      <c r="R10" s="45" t="s">
        <v>33</v>
      </c>
      <c r="S10" s="47" t="s">
        <v>33</v>
      </c>
      <c r="T10" s="47" t="s">
        <v>33</v>
      </c>
      <c r="U10" s="241" t="s">
        <v>33</v>
      </c>
      <c r="V10" s="41"/>
      <c r="W10" s="244" t="s">
        <v>33</v>
      </c>
    </row>
    <row r="11" spans="1:23" ht="20.25" thickBot="1" x14ac:dyDescent="0.25">
      <c r="A11" s="25">
        <v>0.16666666666666666</v>
      </c>
      <c r="B11" s="26" t="s">
        <v>25</v>
      </c>
      <c r="C11" s="27">
        <v>35</v>
      </c>
      <c r="D11" s="27" t="s">
        <v>26</v>
      </c>
      <c r="E11" s="28"/>
      <c r="F11" s="29" t="s">
        <v>112</v>
      </c>
      <c r="G11" s="30">
        <v>5</v>
      </c>
      <c r="H11" s="34">
        <v>4396</v>
      </c>
      <c r="I11" s="32">
        <v>4400</v>
      </c>
      <c r="J11" s="33">
        <v>0</v>
      </c>
      <c r="K11" s="236"/>
      <c r="L11" s="237"/>
      <c r="M11" s="72"/>
      <c r="N11" s="30">
        <v>4</v>
      </c>
      <c r="O11" s="36" t="s">
        <v>33</v>
      </c>
      <c r="P11" s="37">
        <v>0.25</v>
      </c>
      <c r="Q11" s="225">
        <v>0</v>
      </c>
      <c r="R11" s="225">
        <v>0</v>
      </c>
      <c r="S11" s="226">
        <v>0</v>
      </c>
      <c r="T11" s="226">
        <v>0</v>
      </c>
      <c r="U11" s="227">
        <v>4</v>
      </c>
      <c r="V11" s="41"/>
      <c r="W11" s="244">
        <f t="shared" si="0"/>
        <v>0</v>
      </c>
    </row>
    <row r="12" spans="1:23" ht="20.25" thickBot="1" x14ac:dyDescent="0.25">
      <c r="A12" s="42">
        <v>0.29166666666666669</v>
      </c>
      <c r="B12" s="238" t="s">
        <v>183</v>
      </c>
      <c r="C12" s="45">
        <v>80</v>
      </c>
      <c r="D12" s="45" t="s">
        <v>30</v>
      </c>
      <c r="E12" s="189" t="s">
        <v>184</v>
      </c>
      <c r="F12" s="47" t="s">
        <v>185</v>
      </c>
      <c r="G12" s="30" t="s">
        <v>33</v>
      </c>
      <c r="H12" s="48" t="s">
        <v>33</v>
      </c>
      <c r="I12" s="49" t="s">
        <v>33</v>
      </c>
      <c r="J12" s="33">
        <v>7</v>
      </c>
      <c r="K12" s="48">
        <v>2172</v>
      </c>
      <c r="L12" s="49">
        <v>2178</v>
      </c>
      <c r="M12" s="51" t="s">
        <v>186</v>
      </c>
      <c r="N12" s="30" t="s">
        <v>33</v>
      </c>
      <c r="O12" s="36"/>
      <c r="P12" s="63" t="s">
        <v>33</v>
      </c>
      <c r="Q12" s="45" t="s">
        <v>33</v>
      </c>
      <c r="R12" s="45" t="s">
        <v>33</v>
      </c>
      <c r="S12" s="47" t="s">
        <v>33</v>
      </c>
      <c r="T12" s="47" t="s">
        <v>33</v>
      </c>
      <c r="U12" s="241" t="s">
        <v>33</v>
      </c>
      <c r="V12" s="41"/>
      <c r="W12" s="244" t="s">
        <v>33</v>
      </c>
    </row>
    <row r="13" spans="1:23" ht="13.5" thickBot="1" x14ac:dyDescent="0.25">
      <c r="A13" s="75"/>
      <c r="B13" s="18"/>
      <c r="C13" s="18"/>
      <c r="D13" s="21"/>
      <c r="E13" s="21"/>
      <c r="F13" s="76"/>
      <c r="G13" s="76"/>
      <c r="H13" s="77"/>
      <c r="I13" s="76"/>
      <c r="J13" s="77"/>
      <c r="K13" s="77"/>
      <c r="L13" s="77"/>
      <c r="M13" s="76"/>
      <c r="N13" s="76"/>
      <c r="O13" s="76"/>
      <c r="P13" s="76"/>
      <c r="Q13" s="78"/>
      <c r="R13" s="78"/>
      <c r="S13" s="78"/>
      <c r="T13" s="78"/>
      <c r="U13" s="78"/>
      <c r="V13" s="78"/>
      <c r="W13" s="243"/>
    </row>
    <row r="14" spans="1:23" ht="25.5" thickBot="1" x14ac:dyDescent="0.25">
      <c r="A14" s="79" t="s">
        <v>50</v>
      </c>
      <c r="B14" s="4"/>
      <c r="C14" s="80">
        <v>140</v>
      </c>
      <c r="D14" s="81" t="s">
        <v>51</v>
      </c>
      <c r="E14" s="82" t="s">
        <v>52</v>
      </c>
      <c r="F14" s="83">
        <v>59</v>
      </c>
      <c r="G14" s="84">
        <v>47</v>
      </c>
      <c r="H14" s="1" t="s">
        <v>53</v>
      </c>
      <c r="I14" s="85"/>
      <c r="J14" s="86">
        <v>12</v>
      </c>
      <c r="K14" s="87" t="s">
        <v>54</v>
      </c>
      <c r="L14" s="88">
        <f>N14+O14</f>
        <v>44</v>
      </c>
      <c r="M14" s="89" t="s">
        <v>55</v>
      </c>
      <c r="N14" s="90">
        <f>SUM(N4:N13)</f>
        <v>44</v>
      </c>
      <c r="O14" s="90">
        <f>SUM(O4:O13)</f>
        <v>0</v>
      </c>
      <c r="P14" s="91"/>
      <c r="Q14" s="93">
        <f t="shared" ref="Q14:S14" si="1">SUM(Q4:Q13)</f>
        <v>2</v>
      </c>
      <c r="R14" s="93">
        <f t="shared" si="1"/>
        <v>2</v>
      </c>
      <c r="S14" s="93">
        <f t="shared" si="1"/>
        <v>15</v>
      </c>
      <c r="T14" s="93">
        <f>SUM(T4:T13)</f>
        <v>-1</v>
      </c>
      <c r="U14" s="93">
        <f>SUM(U4:U13)</f>
        <v>24</v>
      </c>
      <c r="V14" s="94"/>
      <c r="W14" s="245"/>
    </row>
    <row r="15" spans="1:23" ht="82.5" customHeight="1" thickTop="1" thickBot="1" x14ac:dyDescent="0.25">
      <c r="A15" s="4"/>
      <c r="B15" s="4"/>
      <c r="C15" s="2" t="s">
        <v>56</v>
      </c>
      <c r="D15" s="4"/>
      <c r="E15" s="5"/>
      <c r="F15" s="264" t="s">
        <v>57</v>
      </c>
      <c r="G15" s="265"/>
      <c r="H15" s="265"/>
      <c r="I15" s="265"/>
      <c r="J15" s="265"/>
      <c r="K15" s="266"/>
      <c r="L15" s="4"/>
      <c r="M15" s="5"/>
      <c r="N15" s="267" t="s">
        <v>12</v>
      </c>
      <c r="O15" s="269" t="s">
        <v>13</v>
      </c>
      <c r="P15" s="5"/>
      <c r="Q15" s="271" t="s">
        <v>3</v>
      </c>
      <c r="R15" s="274" t="s">
        <v>4</v>
      </c>
      <c r="S15" s="277" t="s">
        <v>5</v>
      </c>
      <c r="T15" s="247" t="s">
        <v>6</v>
      </c>
      <c r="U15" s="250" t="s">
        <v>7</v>
      </c>
      <c r="V15" s="253"/>
      <c r="W15" s="244"/>
    </row>
    <row r="16" spans="1:23" ht="13.5" thickBo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268"/>
      <c r="O16" s="270"/>
      <c r="P16" s="5"/>
      <c r="Q16" s="272"/>
      <c r="R16" s="275"/>
      <c r="S16" s="278"/>
      <c r="T16" s="248"/>
      <c r="U16" s="251"/>
      <c r="V16" s="254"/>
      <c r="W16" s="244"/>
    </row>
    <row r="17" spans="1:23" ht="46.5" customHeight="1" thickBo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  <c r="N17" s="256" t="s">
        <v>59</v>
      </c>
      <c r="O17" s="257"/>
      <c r="P17" s="5"/>
      <c r="Q17" s="273"/>
      <c r="R17" s="276"/>
      <c r="S17" s="279"/>
      <c r="T17" s="249"/>
      <c r="U17" s="252"/>
      <c r="V17" s="255"/>
      <c r="W17" s="244"/>
    </row>
    <row r="18" spans="1:23" ht="13.5" thickBo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246"/>
    </row>
    <row r="19" spans="1:23" ht="15.75" thickBo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01">
        <v>19</v>
      </c>
      <c r="R19" s="4"/>
      <c r="S19" s="4"/>
      <c r="T19" s="4"/>
      <c r="U19" s="202">
        <v>31</v>
      </c>
      <c r="V19" s="4"/>
      <c r="W19" s="246"/>
    </row>
    <row r="20" spans="1:23" ht="13.5" thickBo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246"/>
    </row>
    <row r="21" spans="1:23" ht="13.5" thickBo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246"/>
    </row>
    <row r="22" spans="1:23" ht="13.5" thickBot="1" x14ac:dyDescent="0.25">
      <c r="A22" s="199"/>
      <c r="B22" s="199"/>
      <c r="C22" s="199"/>
      <c r="D22" s="199"/>
      <c r="E22" s="199"/>
      <c r="F22" s="199"/>
      <c r="G22" s="100"/>
      <c r="H22" s="199"/>
      <c r="I22" s="199"/>
      <c r="J22" s="199"/>
      <c r="K22" s="199"/>
      <c r="L22" s="199"/>
      <c r="M22" s="4"/>
      <c r="N22" s="4"/>
      <c r="O22" s="4"/>
      <c r="P22" s="4"/>
      <c r="Q22" s="4"/>
      <c r="R22" s="4"/>
      <c r="S22" s="4"/>
      <c r="T22" s="4"/>
      <c r="U22" s="4"/>
      <c r="V22" s="4"/>
      <c r="W22" s="246"/>
    </row>
    <row r="23" spans="1:23" ht="16.5" thickTop="1" thickBot="1" x14ac:dyDescent="0.25">
      <c r="A23" s="203"/>
      <c r="B23" s="204" t="s">
        <v>143</v>
      </c>
      <c r="C23" s="205"/>
      <c r="D23" s="205"/>
      <c r="E23" s="205"/>
      <c r="F23" s="206"/>
      <c r="G23" s="258" t="s">
        <v>9</v>
      </c>
      <c r="H23" s="260" t="s">
        <v>144</v>
      </c>
      <c r="I23" s="261"/>
      <c r="J23" s="207"/>
      <c r="K23" s="262"/>
      <c r="L23" s="263"/>
      <c r="M23" s="208"/>
      <c r="N23" s="4"/>
      <c r="O23" s="4"/>
      <c r="P23" s="4"/>
      <c r="Q23" s="4"/>
      <c r="R23" s="4"/>
      <c r="S23" s="4"/>
      <c r="T23" s="4"/>
      <c r="U23" s="4"/>
      <c r="V23" s="4"/>
      <c r="W23" s="246"/>
    </row>
    <row r="24" spans="1:23" ht="15.75" thickBot="1" x14ac:dyDescent="0.25">
      <c r="A24" s="209" t="s">
        <v>15</v>
      </c>
      <c r="B24" s="210" t="s">
        <v>16</v>
      </c>
      <c r="C24" s="211" t="s">
        <v>17</v>
      </c>
      <c r="D24" s="212" t="s">
        <v>18</v>
      </c>
      <c r="E24" s="213" t="s">
        <v>145</v>
      </c>
      <c r="F24" s="214" t="s">
        <v>20</v>
      </c>
      <c r="G24" s="259"/>
      <c r="H24" s="212" t="s">
        <v>21</v>
      </c>
      <c r="I24" s="212" t="s">
        <v>22</v>
      </c>
      <c r="J24" s="215"/>
      <c r="K24" s="215"/>
      <c r="L24" s="215"/>
      <c r="M24" s="216"/>
      <c r="N24" s="4"/>
      <c r="O24" s="4"/>
      <c r="P24" s="4"/>
      <c r="Q24" s="4"/>
      <c r="R24" s="4"/>
      <c r="S24" s="4"/>
      <c r="T24" s="4"/>
      <c r="U24" s="4"/>
      <c r="V24" s="4"/>
      <c r="W24" s="246"/>
    </row>
    <row r="25" spans="1:23" ht="13.5" thickBot="1" x14ac:dyDescent="0.25">
      <c r="A25" s="75"/>
      <c r="B25" s="18"/>
      <c r="C25" s="18"/>
      <c r="D25" s="21"/>
      <c r="E25" s="21"/>
      <c r="F25" s="20"/>
      <c r="G25" s="20"/>
      <c r="H25" s="218"/>
      <c r="I25" s="218"/>
      <c r="J25" s="218"/>
      <c r="K25" s="218"/>
      <c r="L25" s="218"/>
      <c r="M25" s="218"/>
      <c r="N25" s="199"/>
      <c r="O25" s="199"/>
      <c r="P25" s="199"/>
      <c r="Q25" s="199"/>
      <c r="R25" s="199"/>
      <c r="S25" s="199"/>
      <c r="T25" s="199"/>
      <c r="U25" s="199"/>
      <c r="V25" s="4"/>
      <c r="W25" s="246"/>
    </row>
    <row r="26" spans="1:23" ht="13.5" thickBot="1" x14ac:dyDescent="0.25">
      <c r="A26" s="111"/>
      <c r="B26" s="112"/>
      <c r="C26" s="112"/>
      <c r="D26" s="112"/>
      <c r="E26" s="112"/>
      <c r="F26" s="112"/>
      <c r="G26" s="57">
        <v>0</v>
      </c>
      <c r="H26" s="112"/>
      <c r="I26" s="112"/>
      <c r="J26" s="112"/>
      <c r="K26" s="112"/>
      <c r="L26" s="112"/>
      <c r="M26" s="112"/>
      <c r="N26" s="224"/>
      <c r="O26" s="224"/>
      <c r="P26" s="224"/>
      <c r="Q26" s="224"/>
      <c r="R26" s="224"/>
      <c r="S26" s="224"/>
      <c r="T26" s="224"/>
      <c r="U26" s="224"/>
      <c r="V26" s="4"/>
      <c r="W26" s="246"/>
    </row>
    <row r="27" spans="1:23" ht="15.75" thickBot="1" x14ac:dyDescent="0.25">
      <c r="A27" s="111"/>
      <c r="B27" s="112"/>
      <c r="C27" s="112"/>
      <c r="D27" s="112"/>
      <c r="E27" s="112"/>
      <c r="F27" s="234"/>
      <c r="G27" s="57" t="e">
        <v>#VALUE!</v>
      </c>
      <c r="H27" s="235"/>
      <c r="I27" s="112"/>
      <c r="J27" s="112"/>
      <c r="K27" s="112"/>
      <c r="L27" s="112"/>
      <c r="M27" s="112"/>
      <c r="N27" s="224"/>
      <c r="O27" s="224"/>
      <c r="P27" s="224"/>
      <c r="Q27" s="224"/>
      <c r="R27" s="224"/>
      <c r="S27" s="224"/>
      <c r="T27" s="224"/>
      <c r="U27" s="224"/>
      <c r="V27" s="4"/>
      <c r="W27" s="246"/>
    </row>
    <row r="28" spans="1:23" ht="13.5" thickBot="1" x14ac:dyDescent="0.25">
      <c r="A28" s="111"/>
      <c r="B28" s="112"/>
      <c r="C28" s="112"/>
      <c r="D28" s="112"/>
      <c r="E28" s="112"/>
      <c r="F28" s="112"/>
      <c r="G28" s="57">
        <v>0</v>
      </c>
      <c r="H28" s="112"/>
      <c r="I28" s="112"/>
      <c r="J28" s="112"/>
      <c r="K28" s="112"/>
      <c r="L28" s="112"/>
      <c r="M28" s="112"/>
      <c r="N28" s="224"/>
      <c r="O28" s="224"/>
      <c r="P28" s="224"/>
      <c r="Q28" s="224"/>
      <c r="R28" s="224"/>
      <c r="S28" s="224"/>
      <c r="T28" s="224"/>
      <c r="U28" s="224"/>
      <c r="V28" s="4"/>
      <c r="W28" s="246"/>
    </row>
    <row r="29" spans="1:23" ht="13.5" thickBot="1" x14ac:dyDescent="0.25">
      <c r="A29" s="111"/>
      <c r="B29" s="112"/>
      <c r="C29" s="112"/>
      <c r="D29" s="112"/>
      <c r="E29" s="112"/>
      <c r="F29" s="112"/>
      <c r="G29" s="57">
        <v>0</v>
      </c>
      <c r="H29" s="112"/>
      <c r="I29" s="112"/>
      <c r="J29" s="112"/>
      <c r="K29" s="112"/>
      <c r="L29" s="112"/>
      <c r="M29" s="112"/>
      <c r="N29" s="224"/>
      <c r="O29" s="224"/>
      <c r="P29" s="224"/>
      <c r="Q29" s="224"/>
      <c r="R29" s="224"/>
      <c r="S29" s="224"/>
      <c r="T29" s="224"/>
      <c r="U29" s="224"/>
      <c r="V29" s="4"/>
      <c r="W29" s="246"/>
    </row>
    <row r="30" spans="1:23" ht="13.5" thickBot="1" x14ac:dyDescent="0.25">
      <c r="A30" s="111"/>
      <c r="B30" s="112"/>
      <c r="C30" s="112"/>
      <c r="D30" s="112"/>
      <c r="E30" s="112"/>
      <c r="F30" s="112"/>
      <c r="G30" s="57">
        <v>0</v>
      </c>
      <c r="H30" s="112"/>
      <c r="I30" s="112"/>
      <c r="J30" s="112"/>
      <c r="K30" s="112"/>
      <c r="L30" s="112"/>
      <c r="M30" s="112"/>
      <c r="N30" s="224"/>
      <c r="O30" s="224"/>
      <c r="P30" s="224"/>
      <c r="Q30" s="224"/>
      <c r="R30" s="224"/>
      <c r="S30" s="224"/>
      <c r="T30" s="224"/>
      <c r="U30" s="224"/>
      <c r="V30" s="4"/>
      <c r="W30" s="246"/>
    </row>
    <row r="31" spans="1:23" ht="13.5" thickBot="1" x14ac:dyDescent="0.25">
      <c r="A31" s="111"/>
      <c r="B31" s="112"/>
      <c r="C31" s="112"/>
      <c r="D31" s="112"/>
      <c r="E31" s="112"/>
      <c r="F31" s="112"/>
      <c r="G31" s="57">
        <v>0</v>
      </c>
      <c r="H31" s="112"/>
      <c r="I31" s="112"/>
      <c r="J31" s="112"/>
      <c r="K31" s="112"/>
      <c r="L31" s="112"/>
      <c r="M31" s="112"/>
      <c r="N31" s="224"/>
      <c r="O31" s="224"/>
      <c r="P31" s="224"/>
      <c r="Q31" s="224"/>
      <c r="R31" s="224"/>
      <c r="S31" s="224"/>
      <c r="T31" s="224"/>
      <c r="U31" s="224"/>
      <c r="V31" s="4"/>
      <c r="W31" s="246"/>
    </row>
    <row r="32" spans="1:23" ht="13.5" thickBot="1" x14ac:dyDescent="0.25">
      <c r="A32" s="111"/>
      <c r="B32" s="112"/>
      <c r="C32" s="112"/>
      <c r="D32" s="112"/>
      <c r="E32" s="112"/>
      <c r="F32" s="112"/>
      <c r="G32" s="57">
        <v>0</v>
      </c>
      <c r="H32" s="112"/>
      <c r="I32" s="112"/>
      <c r="J32" s="112"/>
      <c r="K32" s="112"/>
      <c r="L32" s="112"/>
      <c r="M32" s="112"/>
      <c r="N32" s="224"/>
      <c r="O32" s="224"/>
      <c r="P32" s="224"/>
      <c r="Q32" s="224"/>
      <c r="R32" s="224"/>
      <c r="S32" s="224"/>
      <c r="T32" s="224"/>
      <c r="U32" s="224"/>
      <c r="V32" s="4"/>
      <c r="W32" s="246"/>
    </row>
    <row r="33" spans="1:23" ht="13.5" thickBot="1" x14ac:dyDescent="0.25">
      <c r="A33" s="111"/>
      <c r="B33" s="112"/>
      <c r="C33" s="112"/>
      <c r="D33" s="112"/>
      <c r="E33" s="112"/>
      <c r="F33" s="112"/>
      <c r="G33" s="57">
        <v>0</v>
      </c>
      <c r="H33" s="112"/>
      <c r="I33" s="112"/>
      <c r="J33" s="112"/>
      <c r="K33" s="112"/>
      <c r="L33" s="112"/>
      <c r="M33" s="112"/>
      <c r="N33" s="224"/>
      <c r="O33" s="224"/>
      <c r="P33" s="224"/>
      <c r="Q33" s="224"/>
      <c r="R33" s="224"/>
      <c r="S33" s="224"/>
      <c r="T33" s="224"/>
      <c r="U33" s="224"/>
      <c r="V33" s="4"/>
      <c r="W33" s="246"/>
    </row>
    <row r="34" spans="1:23" ht="13.5" thickBot="1" x14ac:dyDescent="0.25">
      <c r="A34" s="111"/>
      <c r="B34" s="112"/>
      <c r="C34" s="112"/>
      <c r="D34" s="112"/>
      <c r="E34" s="112"/>
      <c r="F34" s="112"/>
      <c r="G34" s="57">
        <v>0</v>
      </c>
      <c r="H34" s="112"/>
      <c r="I34" s="112"/>
      <c r="J34" s="112"/>
      <c r="K34" s="112"/>
      <c r="L34" s="112"/>
      <c r="M34" s="112"/>
      <c r="N34" s="224"/>
      <c r="O34" s="224"/>
      <c r="P34" s="224"/>
      <c r="Q34" s="224"/>
      <c r="R34" s="224"/>
      <c r="S34" s="224"/>
      <c r="T34" s="224"/>
      <c r="U34" s="224"/>
      <c r="V34" s="4"/>
      <c r="W34" s="246"/>
    </row>
    <row r="35" spans="1:23" ht="13.5" thickBot="1" x14ac:dyDescent="0.25">
      <c r="A35" s="75"/>
      <c r="B35" s="18"/>
      <c r="C35" s="18"/>
      <c r="D35" s="21"/>
      <c r="E35" s="21"/>
      <c r="F35" s="20"/>
      <c r="G35" s="20"/>
      <c r="H35" s="218"/>
      <c r="I35" s="218"/>
      <c r="J35" s="218"/>
      <c r="K35" s="218"/>
      <c r="L35" s="218"/>
      <c r="M35" s="218"/>
      <c r="N35" s="4"/>
      <c r="O35" s="4"/>
      <c r="P35" s="4"/>
      <c r="Q35" s="4"/>
      <c r="R35" s="4"/>
      <c r="S35" s="4"/>
      <c r="T35" s="4"/>
      <c r="U35" s="4"/>
      <c r="V35" s="4"/>
      <c r="W35" s="246"/>
    </row>
    <row r="36" spans="1:23" ht="13.5" thickBo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246"/>
    </row>
    <row r="37" spans="1:23" ht="13.5" thickBo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246"/>
    </row>
    <row r="38" spans="1:23" ht="13.5" thickBo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246"/>
    </row>
    <row r="39" spans="1:23" ht="13.5" thickBo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246"/>
    </row>
    <row r="40" spans="1:23" ht="13.5" thickBo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246"/>
    </row>
    <row r="41" spans="1:23" ht="13.5" thickBo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246"/>
    </row>
    <row r="42" spans="1:23" ht="13.5" thickBo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246"/>
    </row>
    <row r="43" spans="1:23" ht="13.5" thickBo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246"/>
    </row>
    <row r="44" spans="1:23" ht="13.5" thickBo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246"/>
    </row>
    <row r="45" spans="1:23" ht="13.5" thickBo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246"/>
    </row>
    <row r="46" spans="1:23" ht="13.5" thickBo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246"/>
    </row>
    <row r="47" spans="1:23" ht="13.5" thickBo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246"/>
    </row>
    <row r="48" spans="1:23" ht="13.5" thickBo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246"/>
    </row>
    <row r="49" spans="1:23" ht="13.5" thickBo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246"/>
    </row>
    <row r="50" spans="1:23" ht="13.5" thickBo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246"/>
    </row>
    <row r="51" spans="1:23" ht="13.5" thickBo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246"/>
    </row>
    <row r="52" spans="1:23" ht="13.5" thickBo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246"/>
    </row>
    <row r="53" spans="1:23" ht="13.5" thickBo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246"/>
    </row>
    <row r="54" spans="1:23" ht="13.5" thickBo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246"/>
    </row>
    <row r="55" spans="1:23" ht="13.5" thickBo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246"/>
    </row>
    <row r="56" spans="1:23" ht="13.5" thickBo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246"/>
    </row>
    <row r="57" spans="1:23" ht="13.5" thickBo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246"/>
    </row>
    <row r="58" spans="1:23" ht="13.5" thickBo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246"/>
    </row>
    <row r="59" spans="1:23" ht="13.5" thickBo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246"/>
    </row>
    <row r="60" spans="1:23" ht="13.5" thickBo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246"/>
    </row>
    <row r="61" spans="1:23" ht="13.5" thickBo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246"/>
    </row>
    <row r="62" spans="1:23" ht="13.5" thickBo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246"/>
    </row>
    <row r="63" spans="1:23" ht="13.5" thickBo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246"/>
    </row>
    <row r="64" spans="1:23" ht="13.5" thickBo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246"/>
    </row>
    <row r="65" spans="1:23" ht="13.5" thickBo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246"/>
    </row>
    <row r="66" spans="1:23" ht="13.5" thickBo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246"/>
    </row>
    <row r="67" spans="1:23" ht="13.5" thickBo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246"/>
    </row>
    <row r="68" spans="1:23" ht="13.5" thickBo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246"/>
    </row>
    <row r="69" spans="1:23" ht="13.5" thickBo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246"/>
    </row>
    <row r="70" spans="1:23" ht="13.5" thickBo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246"/>
    </row>
    <row r="71" spans="1:23" ht="13.5" thickBo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246"/>
    </row>
    <row r="72" spans="1:23" ht="13.5" thickBo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246"/>
    </row>
    <row r="73" spans="1:23" ht="13.5" thickBo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246"/>
    </row>
    <row r="74" spans="1:23" ht="13.5" thickBo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246"/>
    </row>
    <row r="75" spans="1:23" ht="13.5" thickBo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246"/>
    </row>
    <row r="76" spans="1:23" ht="13.5" thickBo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246"/>
    </row>
    <row r="77" spans="1:23" ht="13.5" thickBo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246"/>
    </row>
    <row r="78" spans="1:23" ht="13.5" thickBo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246"/>
    </row>
    <row r="79" spans="1:23" ht="13.5" thickBo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246"/>
    </row>
    <row r="80" spans="1:23" ht="13.5" thickBo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246"/>
    </row>
    <row r="81" spans="1:23" ht="13.5" thickBo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246"/>
    </row>
    <row r="82" spans="1:23" ht="13.5" thickBo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246"/>
    </row>
    <row r="83" spans="1:23" ht="13.5" thickBo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246"/>
    </row>
    <row r="84" spans="1:23" ht="13.5" thickBo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246"/>
    </row>
    <row r="85" spans="1:23" ht="13.5" thickBo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246"/>
    </row>
    <row r="86" spans="1:23" ht="13.5" thickBo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246"/>
    </row>
    <row r="87" spans="1:23" ht="13.5" thickBo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246"/>
    </row>
    <row r="88" spans="1:23" ht="13.5" thickBo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246"/>
    </row>
    <row r="89" spans="1:23" ht="13.5" thickBo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246"/>
    </row>
    <row r="90" spans="1:23" ht="13.5" thickBo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246"/>
    </row>
    <row r="91" spans="1:23" ht="13.5" thickBo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246"/>
    </row>
    <row r="92" spans="1:23" ht="13.5" thickBo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246"/>
    </row>
    <row r="93" spans="1:23" ht="13.5" thickBo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246"/>
    </row>
    <row r="94" spans="1:23" ht="13.5" thickBo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246"/>
    </row>
    <row r="95" spans="1:23" ht="13.5" thickBo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246"/>
    </row>
    <row r="96" spans="1:23" ht="13.5" thickBo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246"/>
    </row>
    <row r="97" spans="1:23" ht="13.5" thickBo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246"/>
    </row>
    <row r="98" spans="1:23" ht="13.5" thickBo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246"/>
    </row>
    <row r="99" spans="1:23" ht="13.5" thickBo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246"/>
    </row>
    <row r="100" spans="1:23" ht="13.5" thickBo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246"/>
    </row>
    <row r="101" spans="1:23" ht="13.5" thickBo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246"/>
    </row>
    <row r="102" spans="1:23" ht="13.5" thickBo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246"/>
    </row>
    <row r="103" spans="1:23" ht="13.5" thickBo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246"/>
    </row>
    <row r="104" spans="1:23" ht="13.5" thickBo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246"/>
    </row>
    <row r="105" spans="1:23" ht="13.5" thickBo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246"/>
    </row>
    <row r="106" spans="1:23" ht="13.5" thickBo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246"/>
    </row>
    <row r="107" spans="1:23" ht="13.5" thickBo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246"/>
    </row>
    <row r="108" spans="1:23" ht="13.5" thickBo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246"/>
    </row>
    <row r="109" spans="1:23" ht="13.5" thickBo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246"/>
    </row>
    <row r="110" spans="1:23" ht="13.5" thickBo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246"/>
    </row>
    <row r="111" spans="1:23" ht="13.5" thickBo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246"/>
    </row>
    <row r="112" spans="1:23" ht="13.5" thickBo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246"/>
    </row>
    <row r="113" spans="1:23" ht="13.5" thickBo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246"/>
    </row>
    <row r="114" spans="1:23" ht="13.5" thickBo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246"/>
    </row>
    <row r="115" spans="1:23" ht="13.5" thickBo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246"/>
    </row>
    <row r="116" spans="1:23" ht="13.5" thickBo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246"/>
    </row>
    <row r="117" spans="1:23" ht="13.5" thickBo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246"/>
    </row>
    <row r="118" spans="1:23" ht="13.5" thickBo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246"/>
    </row>
    <row r="119" spans="1:23" ht="13.5" thickBo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246"/>
    </row>
    <row r="120" spans="1:23" ht="13.5" thickBo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246"/>
    </row>
    <row r="121" spans="1:23" ht="13.5" thickBo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246"/>
    </row>
    <row r="122" spans="1:23" ht="13.5" thickBo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246"/>
    </row>
    <row r="123" spans="1:23" ht="13.5" thickBo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246"/>
    </row>
    <row r="124" spans="1:23" ht="13.5" thickBo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246"/>
    </row>
    <row r="125" spans="1:23" ht="13.5" thickBo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246"/>
    </row>
    <row r="126" spans="1:23" ht="13.5" thickBo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246"/>
    </row>
    <row r="127" spans="1:23" ht="13.5" thickBo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246"/>
    </row>
    <row r="128" spans="1:23" ht="13.5" thickBo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246"/>
    </row>
    <row r="129" spans="1:23" ht="13.5" thickBo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246"/>
    </row>
    <row r="130" spans="1:23" ht="13.5" thickBo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246"/>
    </row>
    <row r="131" spans="1:23" ht="13.5" thickBo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246"/>
    </row>
    <row r="132" spans="1:23" ht="13.5" thickBo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246"/>
    </row>
    <row r="133" spans="1:23" ht="13.5" thickBo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246"/>
    </row>
    <row r="134" spans="1:23" ht="13.5" thickBo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246"/>
    </row>
    <row r="135" spans="1:23" ht="13.5" thickBo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246"/>
    </row>
    <row r="136" spans="1:23" ht="13.5" thickBo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246"/>
    </row>
    <row r="137" spans="1:23" ht="13.5" thickBo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246"/>
    </row>
    <row r="138" spans="1:23" ht="13.5" thickBo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246"/>
    </row>
    <row r="139" spans="1:23" ht="13.5" thickBo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246"/>
    </row>
    <row r="140" spans="1:23" ht="13.5" thickBo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246"/>
    </row>
    <row r="141" spans="1:23" ht="13.5" thickBo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246"/>
    </row>
    <row r="142" spans="1:23" ht="13.5" thickBo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246"/>
    </row>
    <row r="143" spans="1:23" ht="13.5" thickBo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246"/>
    </row>
    <row r="144" spans="1:23" ht="13.5" thickBo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246"/>
    </row>
    <row r="145" spans="1:23" ht="13.5" thickBo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246"/>
    </row>
    <row r="146" spans="1:23" ht="13.5" thickBo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246"/>
    </row>
    <row r="147" spans="1:23" ht="13.5" thickBo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246"/>
    </row>
    <row r="148" spans="1:23" ht="13.5" thickBo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246"/>
    </row>
    <row r="149" spans="1:23" ht="13.5" thickBo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246"/>
    </row>
    <row r="150" spans="1:23" ht="13.5" thickBo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246"/>
    </row>
    <row r="151" spans="1:23" ht="13.5" thickBo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246"/>
    </row>
    <row r="152" spans="1:23" ht="13.5" thickBo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246"/>
    </row>
    <row r="153" spans="1:23" ht="13.5" thickBo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246"/>
    </row>
    <row r="154" spans="1:23" ht="13.5" thickBo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246"/>
    </row>
    <row r="155" spans="1:23" ht="13.5" thickBo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246"/>
    </row>
    <row r="156" spans="1:23" ht="13.5" thickBo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246"/>
    </row>
    <row r="157" spans="1:23" ht="13.5" thickBo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246"/>
    </row>
    <row r="158" spans="1:23" ht="13.5" thickBo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246"/>
    </row>
    <row r="159" spans="1:23" ht="13.5" thickBo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246"/>
    </row>
    <row r="160" spans="1:23" ht="13.5" thickBo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246"/>
    </row>
    <row r="161" spans="1:23" ht="13.5" thickBo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246"/>
    </row>
    <row r="162" spans="1:23" ht="13.5" thickBo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246"/>
    </row>
    <row r="163" spans="1:23" ht="13.5" thickBo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246"/>
    </row>
    <row r="164" spans="1:23" ht="13.5" thickBo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246"/>
    </row>
    <row r="165" spans="1:23" ht="13.5" thickBo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246"/>
    </row>
    <row r="166" spans="1:23" ht="13.5" thickBo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246"/>
    </row>
    <row r="167" spans="1:23" ht="13.5" thickBo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246"/>
    </row>
    <row r="168" spans="1:23" ht="13.5" thickBo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246"/>
    </row>
    <row r="169" spans="1:23" ht="13.5" thickBo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246"/>
    </row>
    <row r="170" spans="1:23" ht="13.5" thickBo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246"/>
    </row>
    <row r="171" spans="1:23" ht="13.5" thickBo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246"/>
    </row>
    <row r="172" spans="1:23" ht="13.5" thickBo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246"/>
    </row>
    <row r="173" spans="1:23" ht="13.5" thickBo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246"/>
    </row>
    <row r="174" spans="1:23" ht="13.5" thickBo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246"/>
    </row>
    <row r="175" spans="1:23" ht="13.5" thickBo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246"/>
    </row>
    <row r="176" spans="1:23" ht="13.5" thickBo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246"/>
    </row>
    <row r="177" spans="1:23" ht="13.5" thickBo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246"/>
    </row>
    <row r="178" spans="1:23" ht="13.5" thickBo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246"/>
    </row>
    <row r="179" spans="1:23" ht="13.5" thickBo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246"/>
    </row>
    <row r="180" spans="1:23" ht="13.5" thickBo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246"/>
    </row>
    <row r="181" spans="1:23" ht="13.5" thickBo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246"/>
    </row>
    <row r="182" spans="1:23" ht="13.5" thickBo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246"/>
    </row>
    <row r="183" spans="1:23" ht="13.5" thickBo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246"/>
    </row>
    <row r="184" spans="1:23" ht="13.5" thickBo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246"/>
    </row>
    <row r="185" spans="1:23" ht="13.5" thickBo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246"/>
    </row>
    <row r="186" spans="1:23" ht="13.5" thickBo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246"/>
    </row>
    <row r="187" spans="1:23" ht="13.5" thickBo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246"/>
    </row>
    <row r="188" spans="1:23" ht="13.5" thickBo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246"/>
    </row>
    <row r="189" spans="1:23" ht="13.5" thickBo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246"/>
    </row>
    <row r="190" spans="1:23" ht="13.5" thickBo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246"/>
    </row>
    <row r="191" spans="1:23" ht="13.5" thickBo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246"/>
    </row>
    <row r="192" spans="1:23" ht="13.5" thickBo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246"/>
    </row>
    <row r="193" spans="1:23" ht="13.5" thickBo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246"/>
    </row>
    <row r="194" spans="1:23" ht="13.5" thickBo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246"/>
    </row>
    <row r="195" spans="1:23" ht="13.5" thickBo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246"/>
    </row>
    <row r="196" spans="1:23" ht="13.5" thickBo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246"/>
    </row>
    <row r="197" spans="1:23" ht="13.5" thickBo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246"/>
    </row>
    <row r="198" spans="1:23" ht="13.5" thickBo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246"/>
    </row>
    <row r="199" spans="1:23" ht="13.5" thickBo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246"/>
    </row>
    <row r="200" spans="1:23" ht="13.5" thickBo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246"/>
    </row>
    <row r="201" spans="1:23" ht="13.5" thickBo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246"/>
    </row>
    <row r="202" spans="1:23" ht="13.5" thickBo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246"/>
    </row>
    <row r="203" spans="1:23" ht="13.5" thickBo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246"/>
    </row>
    <row r="204" spans="1:23" ht="13.5" thickBo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246"/>
    </row>
    <row r="205" spans="1:23" ht="13.5" thickBo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246"/>
    </row>
    <row r="206" spans="1:23" ht="13.5" thickBo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246"/>
    </row>
    <row r="207" spans="1:23" ht="13.5" thickBo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246"/>
    </row>
    <row r="208" spans="1:23" ht="13.5" thickBo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246"/>
    </row>
    <row r="209" spans="1:23" ht="13.5" thickBo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246"/>
    </row>
    <row r="210" spans="1:23" ht="13.5" thickBo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246"/>
    </row>
    <row r="211" spans="1:23" ht="13.5" thickBo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246"/>
    </row>
    <row r="212" spans="1:23" ht="13.5" thickBo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246"/>
    </row>
    <row r="213" spans="1:23" ht="13.5" thickBo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246"/>
    </row>
    <row r="214" spans="1:23" ht="13.5" thickBo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246"/>
    </row>
    <row r="215" spans="1:23" ht="13.5" thickBo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246"/>
    </row>
    <row r="216" spans="1:23" ht="13.5" thickBo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246"/>
    </row>
    <row r="217" spans="1:23" ht="13.5" thickBo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246"/>
    </row>
    <row r="218" spans="1:23" ht="13.5" thickBo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246"/>
    </row>
    <row r="219" spans="1:23" ht="13.5" thickBo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246"/>
    </row>
    <row r="220" spans="1:23" ht="13.5" thickBo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246"/>
    </row>
    <row r="221" spans="1:23" ht="13.5" thickBo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246"/>
    </row>
    <row r="222" spans="1:23" ht="13.5" thickBo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246"/>
    </row>
    <row r="223" spans="1:23" ht="13.5" thickBo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246"/>
    </row>
    <row r="224" spans="1:23" ht="13.5" thickBo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246"/>
    </row>
    <row r="225" spans="1:23" ht="13.5" thickBo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246"/>
    </row>
    <row r="226" spans="1:23" ht="13.5" thickBo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246"/>
    </row>
    <row r="227" spans="1:23" ht="13.5" thickBo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246"/>
    </row>
    <row r="228" spans="1:23" ht="13.5" thickBo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246"/>
    </row>
    <row r="229" spans="1:23" ht="13.5" thickBo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246"/>
    </row>
    <row r="230" spans="1:23" ht="13.5" thickBo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246"/>
    </row>
    <row r="231" spans="1:23" ht="13.5" thickBo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246"/>
    </row>
    <row r="232" spans="1:23" ht="13.5" thickBo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246"/>
    </row>
    <row r="233" spans="1:23" ht="13.5" thickBo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246"/>
    </row>
    <row r="234" spans="1:23" ht="13.5" thickBo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246"/>
    </row>
    <row r="235" spans="1:23" ht="13.5" thickBo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246"/>
    </row>
    <row r="236" spans="1:23" ht="13.5" thickBo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246"/>
    </row>
    <row r="237" spans="1:23" ht="13.5" thickBo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246"/>
    </row>
    <row r="238" spans="1:23" ht="13.5" thickBo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246"/>
    </row>
    <row r="239" spans="1:23" ht="13.5" thickBo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246"/>
    </row>
    <row r="240" spans="1:23" ht="13.5" thickBo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246"/>
    </row>
    <row r="241" spans="1:23" ht="13.5" thickBo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246"/>
    </row>
    <row r="242" spans="1:23" ht="13.5" thickBo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246"/>
    </row>
    <row r="243" spans="1:23" ht="13.5" thickBo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246"/>
    </row>
    <row r="244" spans="1:23" ht="13.5" thickBo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246"/>
    </row>
    <row r="245" spans="1:23" ht="13.5" thickBo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246"/>
    </row>
    <row r="246" spans="1:23" ht="13.5" thickBo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246"/>
    </row>
    <row r="247" spans="1:23" ht="13.5" thickBo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246"/>
    </row>
    <row r="248" spans="1:23" ht="13.5" thickBo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246"/>
    </row>
    <row r="249" spans="1:23" ht="13.5" thickBo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246"/>
    </row>
    <row r="250" spans="1:23" ht="13.5" thickBo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246"/>
    </row>
    <row r="251" spans="1:23" ht="13.5" thickBo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246"/>
    </row>
    <row r="252" spans="1:23" ht="13.5" thickBo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246"/>
    </row>
    <row r="253" spans="1:23" ht="13.5" thickBo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246"/>
    </row>
    <row r="254" spans="1:23" ht="13.5" thickBo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246"/>
    </row>
    <row r="255" spans="1:23" ht="13.5" thickBo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246"/>
    </row>
    <row r="256" spans="1:23" ht="13.5" thickBo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246"/>
    </row>
    <row r="257" spans="1:23" ht="13.5" thickBo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246"/>
    </row>
    <row r="258" spans="1:23" ht="13.5" thickBo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246"/>
    </row>
    <row r="259" spans="1:23" ht="13.5" thickBo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246"/>
    </row>
    <row r="260" spans="1:23" ht="13.5" thickBo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246"/>
    </row>
    <row r="261" spans="1:23" ht="13.5" thickBo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246"/>
    </row>
    <row r="262" spans="1:23" ht="13.5" thickBo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246"/>
    </row>
    <row r="263" spans="1:23" ht="13.5" thickBo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246"/>
    </row>
    <row r="264" spans="1:23" ht="13.5" thickBo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246"/>
    </row>
    <row r="265" spans="1:23" ht="13.5" thickBo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246"/>
    </row>
    <row r="266" spans="1:23" ht="13.5" thickBo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246"/>
    </row>
    <row r="267" spans="1:23" ht="13.5" thickBo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246"/>
    </row>
    <row r="268" spans="1:23" ht="13.5" thickBo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246"/>
    </row>
    <row r="269" spans="1:23" ht="13.5" thickBo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246"/>
    </row>
    <row r="270" spans="1:23" ht="13.5" thickBo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246"/>
    </row>
    <row r="271" spans="1:23" ht="13.5" thickBo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246"/>
    </row>
    <row r="272" spans="1:23" ht="13.5" thickBo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246"/>
    </row>
    <row r="273" spans="1:23" ht="13.5" thickBo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246"/>
    </row>
    <row r="274" spans="1:23" ht="13.5" thickBo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246"/>
    </row>
    <row r="275" spans="1:23" ht="13.5" thickBo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246"/>
    </row>
    <row r="276" spans="1:23" ht="13.5" thickBo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246"/>
    </row>
    <row r="277" spans="1:23" ht="13.5" thickBo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246"/>
    </row>
    <row r="278" spans="1:23" ht="13.5" thickBo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246"/>
    </row>
    <row r="279" spans="1:23" ht="13.5" thickBo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246"/>
    </row>
    <row r="280" spans="1:23" ht="13.5" thickBo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246"/>
    </row>
    <row r="281" spans="1:23" ht="13.5" thickBo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246"/>
    </row>
    <row r="282" spans="1:23" ht="13.5" thickBo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246"/>
    </row>
    <row r="283" spans="1:23" ht="13.5" thickBo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246"/>
    </row>
    <row r="284" spans="1:23" ht="13.5" thickBo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246"/>
    </row>
    <row r="285" spans="1:23" ht="13.5" thickBo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246"/>
    </row>
    <row r="286" spans="1:23" ht="13.5" thickBo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246"/>
    </row>
    <row r="287" spans="1:23" ht="13.5" thickBo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246"/>
    </row>
    <row r="288" spans="1:23" ht="13.5" thickBo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246"/>
    </row>
    <row r="289" spans="1:23" ht="13.5" thickBo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246"/>
    </row>
    <row r="290" spans="1:23" ht="13.5" thickBo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246"/>
    </row>
    <row r="291" spans="1:23" ht="13.5" thickBo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246"/>
    </row>
    <row r="292" spans="1:23" ht="13.5" thickBo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246"/>
    </row>
    <row r="293" spans="1:23" ht="13.5" thickBo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246"/>
    </row>
    <row r="294" spans="1:23" ht="13.5" thickBo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246"/>
    </row>
    <row r="295" spans="1:23" ht="13.5" thickBo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246"/>
    </row>
    <row r="296" spans="1:23" ht="13.5" thickBo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246"/>
    </row>
    <row r="297" spans="1:23" ht="13.5" thickBo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246"/>
    </row>
    <row r="298" spans="1:23" ht="13.5" thickBo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246"/>
    </row>
    <row r="299" spans="1:23" ht="13.5" thickBo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246"/>
    </row>
    <row r="300" spans="1:23" ht="13.5" thickBo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246"/>
    </row>
    <row r="301" spans="1:23" ht="13.5" thickBo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246"/>
    </row>
    <row r="302" spans="1:23" ht="13.5" thickBo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246"/>
    </row>
    <row r="303" spans="1:23" ht="13.5" thickBo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246"/>
    </row>
    <row r="304" spans="1:23" ht="13.5" thickBo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246"/>
    </row>
    <row r="305" spans="1:23" ht="13.5" thickBo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246"/>
    </row>
    <row r="306" spans="1:23" ht="13.5" thickBo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246"/>
    </row>
    <row r="307" spans="1:23" ht="13.5" thickBo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246"/>
    </row>
    <row r="308" spans="1:23" ht="13.5" thickBo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246"/>
    </row>
    <row r="309" spans="1:23" ht="13.5" thickBo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246"/>
    </row>
    <row r="310" spans="1:23" ht="13.5" thickBo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246"/>
    </row>
    <row r="311" spans="1:23" ht="13.5" thickBo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246"/>
    </row>
    <row r="312" spans="1:23" ht="13.5" thickBo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246"/>
    </row>
    <row r="313" spans="1:23" ht="13.5" thickBo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246"/>
    </row>
    <row r="314" spans="1:23" ht="13.5" thickBo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246"/>
    </row>
    <row r="315" spans="1:23" ht="13.5" thickBo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246"/>
    </row>
    <row r="316" spans="1:23" ht="13.5" thickBo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246"/>
    </row>
    <row r="317" spans="1:23" ht="13.5" thickBo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246"/>
    </row>
    <row r="318" spans="1:23" ht="13.5" thickBo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246"/>
    </row>
    <row r="319" spans="1:23" ht="13.5" thickBo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246"/>
    </row>
    <row r="320" spans="1:23" ht="13.5" thickBo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246"/>
    </row>
    <row r="321" spans="1:23" ht="13.5" thickBo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246"/>
    </row>
    <row r="322" spans="1:23" ht="13.5" thickBo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246"/>
    </row>
    <row r="323" spans="1:23" ht="13.5" thickBo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246"/>
    </row>
    <row r="324" spans="1:23" ht="13.5" thickBo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246"/>
    </row>
    <row r="325" spans="1:23" ht="13.5" thickBo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246"/>
    </row>
    <row r="326" spans="1:23" ht="13.5" thickBo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246"/>
    </row>
    <row r="327" spans="1:23" ht="13.5" thickBo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246"/>
    </row>
    <row r="328" spans="1:23" ht="13.5" thickBo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246"/>
    </row>
    <row r="329" spans="1:23" ht="13.5" thickBo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246"/>
    </row>
    <row r="330" spans="1:23" ht="13.5" thickBo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246"/>
    </row>
    <row r="331" spans="1:23" ht="13.5" thickBo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246"/>
    </row>
    <row r="332" spans="1:23" ht="13.5" thickBo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246"/>
    </row>
    <row r="333" spans="1:23" ht="13.5" thickBo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246"/>
    </row>
    <row r="334" spans="1:23" ht="13.5" thickBo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246"/>
    </row>
    <row r="335" spans="1:23" ht="13.5" thickBo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246"/>
    </row>
    <row r="336" spans="1:23" ht="13.5" thickBo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246"/>
    </row>
    <row r="337" spans="1:23" ht="13.5" thickBo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246"/>
    </row>
    <row r="338" spans="1:23" ht="13.5" thickBo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246"/>
    </row>
    <row r="339" spans="1:23" ht="13.5" thickBo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246"/>
    </row>
    <row r="340" spans="1:23" ht="13.5" thickBo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246"/>
    </row>
    <row r="341" spans="1:23" ht="13.5" thickBo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246"/>
    </row>
    <row r="342" spans="1:23" ht="13.5" thickBo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246"/>
    </row>
    <row r="343" spans="1:23" ht="13.5" thickBo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246"/>
    </row>
    <row r="344" spans="1:23" ht="13.5" thickBo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246"/>
    </row>
    <row r="345" spans="1:23" ht="13.5" thickBo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246"/>
    </row>
    <row r="346" spans="1:23" ht="13.5" thickBo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246"/>
    </row>
    <row r="347" spans="1:23" ht="13.5" thickBo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246"/>
    </row>
    <row r="348" spans="1:23" ht="13.5" thickBo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246"/>
    </row>
    <row r="349" spans="1:23" ht="13.5" thickBo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246"/>
    </row>
    <row r="350" spans="1:23" ht="13.5" thickBo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246"/>
    </row>
    <row r="351" spans="1:23" ht="13.5" thickBo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246"/>
    </row>
    <row r="352" spans="1:23" ht="13.5" thickBo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246"/>
    </row>
    <row r="353" spans="1:23" ht="13.5" thickBo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246"/>
    </row>
    <row r="354" spans="1:23" ht="13.5" thickBo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246"/>
    </row>
    <row r="355" spans="1:23" ht="13.5" thickBo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246"/>
    </row>
    <row r="356" spans="1:23" ht="13.5" thickBo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246"/>
    </row>
    <row r="357" spans="1:23" ht="13.5" thickBo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246"/>
    </row>
    <row r="358" spans="1:23" ht="13.5" thickBo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246"/>
    </row>
    <row r="359" spans="1:23" ht="13.5" thickBo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246"/>
    </row>
    <row r="360" spans="1:23" ht="13.5" thickBo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246"/>
    </row>
    <row r="361" spans="1:23" ht="13.5" thickBo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246"/>
    </row>
    <row r="362" spans="1:23" ht="13.5" thickBo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246"/>
    </row>
    <row r="363" spans="1:23" ht="13.5" thickBo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246"/>
    </row>
    <row r="364" spans="1:23" ht="13.5" thickBo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246"/>
    </row>
    <row r="365" spans="1:23" ht="13.5" thickBo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246"/>
    </row>
    <row r="366" spans="1:23" ht="13.5" thickBo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246"/>
    </row>
    <row r="367" spans="1:23" ht="13.5" thickBo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246"/>
    </row>
    <row r="368" spans="1:23" ht="13.5" thickBo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246"/>
    </row>
    <row r="369" spans="1:23" ht="13.5" thickBo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246"/>
    </row>
    <row r="370" spans="1:23" ht="13.5" thickBo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246"/>
    </row>
    <row r="371" spans="1:23" ht="13.5" thickBo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246"/>
    </row>
    <row r="372" spans="1:23" ht="13.5" thickBo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246"/>
    </row>
    <row r="373" spans="1:23" ht="13.5" thickBo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246"/>
    </row>
    <row r="374" spans="1:23" ht="13.5" thickBo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246"/>
    </row>
    <row r="375" spans="1:23" ht="13.5" thickBo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246"/>
    </row>
    <row r="376" spans="1:23" ht="13.5" thickBo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246"/>
    </row>
    <row r="377" spans="1:23" ht="13.5" thickBo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246"/>
    </row>
    <row r="378" spans="1:23" ht="13.5" thickBo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246"/>
    </row>
    <row r="379" spans="1:23" ht="13.5" thickBo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246"/>
    </row>
    <row r="380" spans="1:23" ht="13.5" thickBo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246"/>
    </row>
    <row r="381" spans="1:23" ht="13.5" thickBo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246"/>
    </row>
    <row r="382" spans="1:23" ht="13.5" thickBo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246"/>
    </row>
    <row r="383" spans="1:23" ht="13.5" thickBo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246"/>
    </row>
    <row r="384" spans="1:23" ht="13.5" thickBo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246"/>
    </row>
    <row r="385" spans="1:23" ht="13.5" thickBo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246"/>
    </row>
    <row r="386" spans="1:23" ht="13.5" thickBo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246"/>
    </row>
    <row r="387" spans="1:23" ht="13.5" thickBo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246"/>
    </row>
    <row r="388" spans="1:23" ht="13.5" thickBo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246"/>
    </row>
    <row r="389" spans="1:23" ht="13.5" thickBo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246"/>
    </row>
    <row r="390" spans="1:23" ht="13.5" thickBo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246"/>
    </row>
    <row r="391" spans="1:23" ht="13.5" thickBo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246"/>
    </row>
    <row r="392" spans="1:23" ht="13.5" thickBo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246"/>
    </row>
    <row r="393" spans="1:23" ht="13.5" thickBo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246"/>
    </row>
    <row r="394" spans="1:23" ht="13.5" thickBo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246"/>
    </row>
    <row r="395" spans="1:23" ht="13.5" thickBo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246"/>
    </row>
    <row r="396" spans="1:23" ht="13.5" thickBo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246"/>
    </row>
    <row r="397" spans="1:23" ht="13.5" thickBo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246"/>
    </row>
    <row r="398" spans="1:23" ht="13.5" thickBo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246"/>
    </row>
    <row r="399" spans="1:23" ht="13.5" thickBo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246"/>
    </row>
    <row r="400" spans="1:23" ht="13.5" thickBo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246"/>
    </row>
    <row r="401" spans="1:23" ht="13.5" thickBo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246"/>
    </row>
    <row r="402" spans="1:23" ht="13.5" thickBo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246"/>
    </row>
    <row r="403" spans="1:23" ht="13.5" thickBo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246"/>
    </row>
    <row r="404" spans="1:23" ht="13.5" thickBo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246"/>
    </row>
    <row r="405" spans="1:23" ht="13.5" thickBo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246"/>
    </row>
    <row r="406" spans="1:23" ht="13.5" thickBo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246"/>
    </row>
    <row r="407" spans="1:23" ht="13.5" thickBo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246"/>
    </row>
    <row r="408" spans="1:23" ht="13.5" thickBo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246"/>
    </row>
    <row r="409" spans="1:23" ht="13.5" thickBo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246"/>
    </row>
    <row r="410" spans="1:23" ht="13.5" thickBo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246"/>
    </row>
    <row r="411" spans="1:23" ht="13.5" thickBo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246"/>
    </row>
    <row r="412" spans="1:23" ht="13.5" thickBo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246"/>
    </row>
    <row r="413" spans="1:23" ht="13.5" thickBo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246"/>
    </row>
    <row r="414" spans="1:23" ht="13.5" thickBo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246"/>
    </row>
    <row r="415" spans="1:23" ht="13.5" thickBo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246"/>
    </row>
    <row r="416" spans="1:23" ht="13.5" thickBo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246"/>
    </row>
    <row r="417" spans="1:23" ht="13.5" thickBo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246"/>
    </row>
    <row r="418" spans="1:23" ht="13.5" thickBo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246"/>
    </row>
    <row r="419" spans="1:23" ht="13.5" thickBo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246"/>
    </row>
    <row r="420" spans="1:23" ht="13.5" thickBo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246"/>
    </row>
    <row r="421" spans="1:23" ht="13.5" thickBo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246"/>
    </row>
    <row r="422" spans="1:23" ht="13.5" thickBo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246"/>
    </row>
    <row r="423" spans="1:23" ht="13.5" thickBo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246"/>
    </row>
    <row r="424" spans="1:23" ht="13.5" thickBo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246"/>
    </row>
    <row r="425" spans="1:23" ht="13.5" thickBo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246"/>
    </row>
    <row r="426" spans="1:23" ht="13.5" thickBo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246"/>
    </row>
    <row r="427" spans="1:23" ht="13.5" thickBo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246"/>
    </row>
    <row r="428" spans="1:23" ht="13.5" thickBo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246"/>
    </row>
    <row r="429" spans="1:23" ht="13.5" thickBo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246"/>
    </row>
    <row r="430" spans="1:23" ht="13.5" thickBo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246"/>
    </row>
    <row r="431" spans="1:23" ht="13.5" thickBo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246"/>
    </row>
    <row r="432" spans="1:23" ht="13.5" thickBo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246"/>
    </row>
    <row r="433" spans="1:23" ht="13.5" thickBo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246"/>
    </row>
    <row r="434" spans="1:23" ht="13.5" thickBo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246"/>
    </row>
    <row r="435" spans="1:23" ht="13.5" thickBo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246"/>
    </row>
    <row r="436" spans="1:23" ht="13.5" thickBo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246"/>
    </row>
    <row r="437" spans="1:23" ht="13.5" thickBo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246"/>
    </row>
    <row r="438" spans="1:23" ht="13.5" thickBo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246"/>
    </row>
    <row r="439" spans="1:23" ht="13.5" thickBo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246"/>
    </row>
    <row r="440" spans="1:23" ht="13.5" thickBo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246"/>
    </row>
    <row r="441" spans="1:23" ht="13.5" thickBo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246"/>
    </row>
    <row r="442" spans="1:23" ht="13.5" thickBo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246"/>
    </row>
    <row r="443" spans="1:23" ht="13.5" thickBo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246"/>
    </row>
    <row r="444" spans="1:23" ht="13.5" thickBo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246"/>
    </row>
    <row r="445" spans="1:23" ht="13.5" thickBo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246"/>
    </row>
    <row r="446" spans="1:23" ht="13.5" thickBo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246"/>
    </row>
    <row r="447" spans="1:23" ht="13.5" thickBo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246"/>
    </row>
    <row r="448" spans="1:23" ht="13.5" thickBo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246"/>
    </row>
    <row r="449" spans="1:23" ht="13.5" thickBo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246"/>
    </row>
    <row r="450" spans="1:23" ht="13.5" thickBo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246"/>
    </row>
    <row r="451" spans="1:23" ht="13.5" thickBo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246"/>
    </row>
    <row r="452" spans="1:23" ht="13.5" thickBo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246"/>
    </row>
    <row r="453" spans="1:23" ht="13.5" thickBo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246"/>
    </row>
    <row r="454" spans="1:23" ht="13.5" thickBo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246"/>
    </row>
    <row r="455" spans="1:23" ht="13.5" thickBo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246"/>
    </row>
    <row r="456" spans="1:23" ht="13.5" thickBo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246"/>
    </row>
    <row r="457" spans="1:23" ht="13.5" thickBo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246"/>
    </row>
    <row r="458" spans="1:23" ht="13.5" thickBo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246"/>
    </row>
    <row r="459" spans="1:23" ht="13.5" thickBo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246"/>
    </row>
    <row r="460" spans="1:23" ht="13.5" thickBo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246"/>
    </row>
    <row r="461" spans="1:23" ht="13.5" thickBo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246"/>
    </row>
    <row r="462" spans="1:23" ht="13.5" thickBo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246"/>
    </row>
    <row r="463" spans="1:23" ht="13.5" thickBo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246"/>
    </row>
    <row r="464" spans="1:23" ht="13.5" thickBo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246"/>
    </row>
    <row r="465" spans="1:23" ht="13.5" thickBo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246"/>
    </row>
    <row r="466" spans="1:23" ht="13.5" thickBo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246"/>
    </row>
    <row r="467" spans="1:23" ht="13.5" thickBo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246"/>
    </row>
    <row r="468" spans="1:23" ht="13.5" thickBo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246"/>
    </row>
    <row r="469" spans="1:23" ht="13.5" thickBo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246"/>
    </row>
    <row r="470" spans="1:23" ht="13.5" thickBo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246"/>
    </row>
    <row r="471" spans="1:23" ht="13.5" thickBo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246"/>
    </row>
    <row r="472" spans="1:23" ht="13.5" thickBo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246"/>
    </row>
    <row r="473" spans="1:23" ht="13.5" thickBo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246"/>
    </row>
    <row r="474" spans="1:23" ht="13.5" thickBo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246"/>
    </row>
    <row r="475" spans="1:23" ht="13.5" thickBo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246"/>
    </row>
    <row r="476" spans="1:23" ht="13.5" thickBo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246"/>
    </row>
    <row r="477" spans="1:23" ht="13.5" thickBo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246"/>
    </row>
    <row r="478" spans="1:23" ht="13.5" thickBo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246"/>
    </row>
    <row r="479" spans="1:23" ht="13.5" thickBo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246"/>
    </row>
    <row r="480" spans="1:23" ht="13.5" thickBo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246"/>
    </row>
    <row r="481" spans="1:23" ht="13.5" thickBo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246"/>
    </row>
    <row r="482" spans="1:23" ht="13.5" thickBo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246"/>
    </row>
    <row r="483" spans="1:23" ht="13.5" thickBo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246"/>
    </row>
    <row r="484" spans="1:23" ht="13.5" thickBo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246"/>
    </row>
    <row r="485" spans="1:23" ht="13.5" thickBo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246"/>
    </row>
    <row r="486" spans="1:23" ht="13.5" thickBo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246"/>
    </row>
    <row r="487" spans="1:23" ht="13.5" thickBo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246"/>
    </row>
    <row r="488" spans="1:23" ht="13.5" thickBo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246"/>
    </row>
    <row r="489" spans="1:23" ht="13.5" thickBo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246"/>
    </row>
    <row r="490" spans="1:23" ht="13.5" thickBo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246"/>
    </row>
    <row r="491" spans="1:23" ht="13.5" thickBo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246"/>
    </row>
    <row r="492" spans="1:23" ht="13.5" thickBo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246"/>
    </row>
    <row r="493" spans="1:23" ht="13.5" thickBo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246"/>
    </row>
    <row r="494" spans="1:23" ht="13.5" thickBo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246"/>
    </row>
    <row r="495" spans="1:23" ht="13.5" thickBo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246"/>
    </row>
    <row r="496" spans="1:23" ht="13.5" thickBo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246"/>
    </row>
    <row r="497" spans="1:23" ht="13.5" thickBo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246"/>
    </row>
    <row r="498" spans="1:23" ht="13.5" thickBo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246"/>
    </row>
    <row r="499" spans="1:23" ht="13.5" thickBo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246"/>
    </row>
    <row r="500" spans="1:23" ht="13.5" thickBo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246"/>
    </row>
    <row r="501" spans="1:23" ht="13.5" thickBo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246"/>
    </row>
    <row r="502" spans="1:23" ht="13.5" thickBo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246"/>
    </row>
    <row r="503" spans="1:23" ht="13.5" thickBo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246"/>
    </row>
    <row r="504" spans="1:23" ht="13.5" thickBo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246"/>
    </row>
    <row r="505" spans="1:23" ht="13.5" thickBo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246"/>
    </row>
    <row r="506" spans="1:23" ht="13.5" thickBo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246"/>
    </row>
    <row r="507" spans="1:23" ht="13.5" thickBo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246"/>
    </row>
    <row r="508" spans="1:23" ht="13.5" thickBo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246"/>
    </row>
    <row r="509" spans="1:23" ht="13.5" thickBo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246"/>
    </row>
    <row r="510" spans="1:23" ht="13.5" thickBo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246"/>
    </row>
    <row r="511" spans="1:23" ht="13.5" thickBo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246"/>
    </row>
    <row r="512" spans="1:23" ht="13.5" thickBo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246"/>
    </row>
    <row r="513" spans="1:23" ht="13.5" thickBo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246"/>
    </row>
    <row r="514" spans="1:23" ht="13.5" thickBo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246"/>
    </row>
    <row r="515" spans="1:23" ht="13.5" thickBo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246"/>
    </row>
    <row r="516" spans="1:23" ht="13.5" thickBo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246"/>
    </row>
    <row r="517" spans="1:23" ht="13.5" thickBo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246"/>
    </row>
    <row r="518" spans="1:23" ht="13.5" thickBo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246"/>
    </row>
    <row r="519" spans="1:23" ht="13.5" thickBo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246"/>
    </row>
    <row r="520" spans="1:23" ht="13.5" thickBo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246"/>
    </row>
    <row r="521" spans="1:23" ht="13.5" thickBo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246"/>
    </row>
    <row r="522" spans="1:23" ht="13.5" thickBo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246"/>
    </row>
    <row r="523" spans="1:23" ht="13.5" thickBo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246"/>
    </row>
    <row r="524" spans="1:23" ht="13.5" thickBo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246"/>
    </row>
    <row r="525" spans="1:23" ht="13.5" thickBo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246"/>
    </row>
    <row r="526" spans="1:23" ht="13.5" thickBo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246"/>
    </row>
    <row r="527" spans="1:23" ht="13.5" thickBo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246"/>
    </row>
    <row r="528" spans="1:23" ht="13.5" thickBo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246"/>
    </row>
    <row r="529" spans="1:23" ht="13.5" thickBo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246"/>
    </row>
    <row r="530" spans="1:23" ht="13.5" thickBo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246"/>
    </row>
    <row r="531" spans="1:23" ht="13.5" thickBo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246"/>
    </row>
    <row r="532" spans="1:23" ht="13.5" thickBo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246"/>
    </row>
    <row r="533" spans="1:23" ht="13.5" thickBo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246"/>
    </row>
    <row r="534" spans="1:23" ht="13.5" thickBo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246"/>
    </row>
    <row r="535" spans="1:23" ht="13.5" thickBo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246"/>
    </row>
    <row r="536" spans="1:23" ht="13.5" thickBo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246"/>
    </row>
    <row r="537" spans="1:23" ht="13.5" thickBo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246"/>
    </row>
    <row r="538" spans="1:23" ht="13.5" thickBo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246"/>
    </row>
    <row r="539" spans="1:23" ht="13.5" thickBo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246"/>
    </row>
    <row r="540" spans="1:23" ht="13.5" thickBo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246"/>
    </row>
    <row r="541" spans="1:23" ht="13.5" thickBo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246"/>
    </row>
    <row r="542" spans="1:23" ht="13.5" thickBo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246"/>
    </row>
    <row r="543" spans="1:23" ht="13.5" thickBo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246"/>
    </row>
    <row r="544" spans="1:23" ht="13.5" thickBo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246"/>
    </row>
    <row r="545" spans="1:23" ht="13.5" thickBo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246"/>
    </row>
    <row r="546" spans="1:23" ht="13.5" thickBo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246"/>
    </row>
    <row r="547" spans="1:23" ht="13.5" thickBo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246"/>
    </row>
    <row r="548" spans="1:23" ht="13.5" thickBo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246"/>
    </row>
    <row r="549" spans="1:23" ht="13.5" thickBo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246"/>
    </row>
    <row r="550" spans="1:23" ht="13.5" thickBo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246"/>
    </row>
    <row r="551" spans="1:23" ht="13.5" thickBo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246"/>
    </row>
    <row r="552" spans="1:23" ht="13.5" thickBo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246"/>
    </row>
    <row r="553" spans="1:23" ht="13.5" thickBo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246"/>
    </row>
    <row r="554" spans="1:23" ht="13.5" thickBo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246"/>
    </row>
    <row r="555" spans="1:23" ht="13.5" thickBo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246"/>
    </row>
    <row r="556" spans="1:23" ht="13.5" thickBo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246"/>
    </row>
    <row r="557" spans="1:23" ht="13.5" thickBo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246"/>
    </row>
    <row r="558" spans="1:23" ht="13.5" thickBo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246"/>
    </row>
    <row r="559" spans="1:23" ht="13.5" thickBo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246"/>
    </row>
    <row r="560" spans="1:23" ht="13.5" thickBo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246"/>
    </row>
    <row r="561" spans="1:23" ht="13.5" thickBo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246"/>
    </row>
    <row r="562" spans="1:23" ht="13.5" thickBo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246"/>
    </row>
    <row r="563" spans="1:23" ht="13.5" thickBo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246"/>
    </row>
    <row r="564" spans="1:23" ht="13.5" thickBo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246"/>
    </row>
    <row r="565" spans="1:23" ht="13.5" thickBo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246"/>
    </row>
    <row r="566" spans="1:23" ht="13.5" thickBo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246"/>
    </row>
    <row r="567" spans="1:23" ht="13.5" thickBo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246"/>
    </row>
    <row r="568" spans="1:23" ht="13.5" thickBo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246"/>
    </row>
    <row r="569" spans="1:23" ht="13.5" thickBo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246"/>
    </row>
    <row r="570" spans="1:23" ht="13.5" thickBo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246"/>
    </row>
    <row r="571" spans="1:23" ht="13.5" thickBo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246"/>
    </row>
    <row r="572" spans="1:23" ht="13.5" thickBo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246"/>
    </row>
    <row r="573" spans="1:23" ht="13.5" thickBo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246"/>
    </row>
    <row r="574" spans="1:23" ht="13.5" thickBo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246"/>
    </row>
    <row r="575" spans="1:23" ht="13.5" thickBo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246"/>
    </row>
    <row r="576" spans="1:23" ht="13.5" thickBo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246"/>
    </row>
    <row r="577" spans="1:23" ht="13.5" thickBo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246"/>
    </row>
    <row r="578" spans="1:23" ht="13.5" thickBo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246"/>
    </row>
    <row r="579" spans="1:23" ht="13.5" thickBo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246"/>
    </row>
    <row r="580" spans="1:23" ht="13.5" thickBo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246"/>
    </row>
    <row r="581" spans="1:23" ht="13.5" thickBo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246"/>
    </row>
    <row r="582" spans="1:23" ht="13.5" thickBo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246"/>
    </row>
    <row r="583" spans="1:23" ht="13.5" thickBo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246"/>
    </row>
    <row r="584" spans="1:23" ht="13.5" thickBo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246"/>
    </row>
    <row r="585" spans="1:23" ht="13.5" thickBo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246"/>
    </row>
    <row r="586" spans="1:23" ht="13.5" thickBo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246"/>
    </row>
    <row r="587" spans="1:23" ht="13.5" thickBo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246"/>
    </row>
    <row r="588" spans="1:23" ht="13.5" thickBo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246"/>
    </row>
    <row r="589" spans="1:23" ht="13.5" thickBo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246"/>
    </row>
    <row r="590" spans="1:23" ht="13.5" thickBo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246"/>
    </row>
    <row r="591" spans="1:23" ht="13.5" thickBo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246"/>
    </row>
    <row r="592" spans="1:23" ht="13.5" thickBo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246"/>
    </row>
    <row r="593" spans="1:23" ht="13.5" thickBo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246"/>
    </row>
    <row r="594" spans="1:23" ht="13.5" thickBo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246"/>
    </row>
    <row r="595" spans="1:23" ht="13.5" thickBo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246"/>
    </row>
    <row r="596" spans="1:23" ht="13.5" thickBo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246"/>
    </row>
    <row r="597" spans="1:23" ht="13.5" thickBo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246"/>
    </row>
    <row r="598" spans="1:23" ht="13.5" thickBo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246"/>
    </row>
    <row r="599" spans="1:23" ht="13.5" thickBo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246"/>
    </row>
    <row r="600" spans="1:23" ht="13.5" thickBo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246"/>
    </row>
    <row r="601" spans="1:23" ht="13.5" thickBo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246"/>
    </row>
    <row r="602" spans="1:23" ht="13.5" thickBo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246"/>
    </row>
    <row r="603" spans="1:23" ht="13.5" thickBo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246"/>
    </row>
    <row r="604" spans="1:23" ht="13.5" thickBo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246"/>
    </row>
    <row r="605" spans="1:23" ht="13.5" thickBo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246"/>
    </row>
    <row r="606" spans="1:23" ht="13.5" thickBo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246"/>
    </row>
    <row r="607" spans="1:23" ht="13.5" thickBo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246"/>
    </row>
    <row r="608" spans="1:23" ht="13.5" thickBo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246"/>
    </row>
    <row r="609" spans="1:23" ht="13.5" thickBo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246"/>
    </row>
    <row r="610" spans="1:23" ht="13.5" thickBo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246"/>
    </row>
    <row r="611" spans="1:23" ht="13.5" thickBo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246"/>
    </row>
    <row r="612" spans="1:23" ht="13.5" thickBo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246"/>
    </row>
    <row r="613" spans="1:23" ht="13.5" thickBo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246"/>
    </row>
    <row r="614" spans="1:23" ht="13.5" thickBo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246"/>
    </row>
    <row r="615" spans="1:23" ht="13.5" thickBo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246"/>
    </row>
    <row r="616" spans="1:23" ht="13.5" thickBo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246"/>
    </row>
    <row r="617" spans="1:23" ht="13.5" thickBo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246"/>
    </row>
    <row r="618" spans="1:23" ht="13.5" thickBo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246"/>
    </row>
    <row r="619" spans="1:23" ht="13.5" thickBo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246"/>
    </row>
    <row r="620" spans="1:23" ht="13.5" thickBo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246"/>
    </row>
    <row r="621" spans="1:23" ht="13.5" thickBo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246"/>
    </row>
    <row r="622" spans="1:23" ht="13.5" thickBo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246"/>
    </row>
    <row r="623" spans="1:23" ht="13.5" thickBo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246"/>
    </row>
    <row r="624" spans="1:23" ht="13.5" thickBo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246"/>
    </row>
    <row r="625" spans="1:23" ht="13.5" thickBo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246"/>
    </row>
    <row r="626" spans="1:23" ht="13.5" thickBo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246"/>
    </row>
    <row r="627" spans="1:23" ht="13.5" thickBo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246"/>
    </row>
    <row r="628" spans="1:23" ht="13.5" thickBo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246"/>
    </row>
    <row r="629" spans="1:23" ht="13.5" thickBo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246"/>
    </row>
    <row r="630" spans="1:23" ht="13.5" thickBo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246"/>
    </row>
    <row r="631" spans="1:23" ht="13.5" thickBo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246"/>
    </row>
    <row r="632" spans="1:23" ht="13.5" thickBo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246"/>
    </row>
    <row r="633" spans="1:23" ht="13.5" thickBo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246"/>
    </row>
    <row r="634" spans="1:23" ht="13.5" thickBo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246"/>
    </row>
    <row r="635" spans="1:23" ht="13.5" thickBo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246"/>
    </row>
    <row r="636" spans="1:23" ht="13.5" thickBo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246"/>
    </row>
    <row r="637" spans="1:23" ht="13.5" thickBo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246"/>
    </row>
    <row r="638" spans="1:23" ht="13.5" thickBo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246"/>
    </row>
    <row r="639" spans="1:23" ht="13.5" thickBo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246"/>
    </row>
    <row r="640" spans="1:23" ht="13.5" thickBo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246"/>
    </row>
    <row r="641" spans="1:23" ht="13.5" thickBo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246"/>
    </row>
    <row r="642" spans="1:23" ht="13.5" thickBo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246"/>
    </row>
    <row r="643" spans="1:23" ht="13.5" thickBo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246"/>
    </row>
    <row r="644" spans="1:23" ht="13.5" thickBo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246"/>
    </row>
    <row r="645" spans="1:23" ht="13.5" thickBo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246"/>
    </row>
    <row r="646" spans="1:23" ht="13.5" thickBo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246"/>
    </row>
    <row r="647" spans="1:23" ht="13.5" thickBo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246"/>
    </row>
    <row r="648" spans="1:23" ht="13.5" thickBo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246"/>
    </row>
    <row r="649" spans="1:23" ht="13.5" thickBo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246"/>
    </row>
    <row r="650" spans="1:23" ht="13.5" thickBo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246"/>
    </row>
    <row r="651" spans="1:23" ht="13.5" thickBo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246"/>
    </row>
    <row r="652" spans="1:23" ht="13.5" thickBo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246"/>
    </row>
    <row r="653" spans="1:23" ht="13.5" thickBo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246"/>
    </row>
    <row r="654" spans="1:23" ht="13.5" thickBo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246"/>
    </row>
    <row r="655" spans="1:23" ht="13.5" thickBo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246"/>
    </row>
    <row r="656" spans="1:23" ht="13.5" thickBo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246"/>
    </row>
    <row r="657" spans="1:23" ht="13.5" thickBo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246"/>
    </row>
    <row r="658" spans="1:23" ht="13.5" thickBo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246"/>
    </row>
    <row r="659" spans="1:23" ht="13.5" thickBo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246"/>
    </row>
    <row r="660" spans="1:23" ht="13.5" thickBo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246"/>
    </row>
    <row r="661" spans="1:23" ht="13.5" thickBo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246"/>
    </row>
    <row r="662" spans="1:23" ht="13.5" thickBo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246"/>
    </row>
    <row r="663" spans="1:23" ht="13.5" thickBo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246"/>
    </row>
    <row r="664" spans="1:23" ht="13.5" thickBo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246"/>
    </row>
    <row r="665" spans="1:23" ht="13.5" thickBo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246"/>
    </row>
    <row r="666" spans="1:23" ht="13.5" thickBo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246"/>
    </row>
    <row r="667" spans="1:23" ht="13.5" thickBo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246"/>
    </row>
    <row r="668" spans="1:23" ht="13.5" thickBo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246"/>
    </row>
    <row r="669" spans="1:23" ht="13.5" thickBo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246"/>
    </row>
    <row r="670" spans="1:23" ht="13.5" thickBo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246"/>
    </row>
    <row r="671" spans="1:23" ht="13.5" thickBo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246"/>
    </row>
    <row r="672" spans="1:23" ht="13.5" thickBo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246"/>
    </row>
    <row r="673" spans="1:23" ht="13.5" thickBo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246"/>
    </row>
    <row r="674" spans="1:23" ht="13.5" thickBo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246"/>
    </row>
    <row r="675" spans="1:23" ht="13.5" thickBo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246"/>
    </row>
    <row r="676" spans="1:23" ht="13.5" thickBo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246"/>
    </row>
    <row r="677" spans="1:23" ht="13.5" thickBo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246"/>
    </row>
    <row r="678" spans="1:23" ht="13.5" thickBo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246"/>
    </row>
    <row r="679" spans="1:23" ht="13.5" thickBo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246"/>
    </row>
    <row r="680" spans="1:23" ht="13.5" thickBo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246"/>
    </row>
    <row r="681" spans="1:23" ht="13.5" thickBo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246"/>
    </row>
    <row r="682" spans="1:23" ht="13.5" thickBo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246"/>
    </row>
    <row r="683" spans="1:23" ht="13.5" thickBo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246"/>
    </row>
    <row r="684" spans="1:23" ht="13.5" thickBo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246"/>
    </row>
    <row r="685" spans="1:23" ht="13.5" thickBo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246"/>
    </row>
    <row r="686" spans="1:23" ht="13.5" thickBo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246"/>
    </row>
    <row r="687" spans="1:23" ht="13.5" thickBo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246"/>
    </row>
    <row r="688" spans="1:23" ht="13.5" thickBo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246"/>
    </row>
    <row r="689" spans="1:23" ht="13.5" thickBo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246"/>
    </row>
    <row r="690" spans="1:23" ht="13.5" thickBo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246"/>
    </row>
    <row r="691" spans="1:23" ht="13.5" thickBo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246"/>
    </row>
    <row r="692" spans="1:23" ht="13.5" thickBo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246"/>
    </row>
    <row r="693" spans="1:23" ht="13.5" thickBo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246"/>
    </row>
    <row r="694" spans="1:23" ht="13.5" thickBo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246"/>
    </row>
    <row r="695" spans="1:23" ht="13.5" thickBo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246"/>
    </row>
    <row r="696" spans="1:23" ht="13.5" thickBo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246"/>
    </row>
    <row r="697" spans="1:23" ht="13.5" thickBo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246"/>
    </row>
    <row r="698" spans="1:23" ht="13.5" thickBo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246"/>
    </row>
    <row r="699" spans="1:23" ht="13.5" thickBo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246"/>
    </row>
    <row r="700" spans="1:23" ht="13.5" thickBo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246"/>
    </row>
    <row r="701" spans="1:23" ht="13.5" thickBo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246"/>
    </row>
    <row r="702" spans="1:23" ht="13.5" thickBo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246"/>
    </row>
    <row r="703" spans="1:23" ht="13.5" thickBo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246"/>
    </row>
    <row r="704" spans="1:23" ht="13.5" thickBo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246"/>
    </row>
    <row r="705" spans="1:23" ht="13.5" thickBo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246"/>
    </row>
    <row r="706" spans="1:23" ht="13.5" thickBo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246"/>
    </row>
    <row r="707" spans="1:23" ht="13.5" thickBo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246"/>
    </row>
    <row r="708" spans="1:23" ht="13.5" thickBo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246"/>
    </row>
    <row r="709" spans="1:23" ht="13.5" thickBo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246"/>
    </row>
    <row r="710" spans="1:23" ht="13.5" thickBo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246"/>
    </row>
    <row r="711" spans="1:23" ht="13.5" thickBo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246"/>
    </row>
    <row r="712" spans="1:23" ht="13.5" thickBo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246"/>
    </row>
    <row r="713" spans="1:23" ht="13.5" thickBo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246"/>
    </row>
    <row r="714" spans="1:23" ht="13.5" thickBo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246"/>
    </row>
    <row r="715" spans="1:23" ht="13.5" thickBo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246"/>
    </row>
    <row r="716" spans="1:23" ht="13.5" thickBo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246"/>
    </row>
    <row r="717" spans="1:23" ht="13.5" thickBo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246"/>
    </row>
    <row r="718" spans="1:23" ht="13.5" thickBo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246"/>
    </row>
    <row r="719" spans="1:23" ht="13.5" thickBo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246"/>
    </row>
    <row r="720" spans="1:23" ht="13.5" thickBo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246"/>
    </row>
    <row r="721" spans="1:23" ht="13.5" thickBo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246"/>
    </row>
    <row r="722" spans="1:23" ht="13.5" thickBo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246"/>
    </row>
    <row r="723" spans="1:23" ht="13.5" thickBo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246"/>
    </row>
    <row r="724" spans="1:23" ht="13.5" thickBo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246"/>
    </row>
    <row r="725" spans="1:23" ht="13.5" thickBo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246"/>
    </row>
    <row r="726" spans="1:23" ht="13.5" thickBo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246"/>
    </row>
    <row r="727" spans="1:23" ht="13.5" thickBo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246"/>
    </row>
    <row r="728" spans="1:23" ht="13.5" thickBo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246"/>
    </row>
    <row r="729" spans="1:23" ht="13.5" thickBo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246"/>
    </row>
    <row r="730" spans="1:23" ht="13.5" thickBo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246"/>
    </row>
    <row r="731" spans="1:23" ht="13.5" thickBo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246"/>
    </row>
    <row r="732" spans="1:23" ht="13.5" thickBo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246"/>
    </row>
    <row r="733" spans="1:23" ht="13.5" thickBo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246"/>
    </row>
    <row r="734" spans="1:23" ht="13.5" thickBo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246"/>
    </row>
    <row r="735" spans="1:23" ht="13.5" thickBo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246"/>
    </row>
    <row r="736" spans="1:23" ht="13.5" thickBo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246"/>
    </row>
    <row r="737" spans="1:23" ht="13.5" thickBo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246"/>
    </row>
    <row r="738" spans="1:23" ht="13.5" thickBo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246"/>
    </row>
    <row r="739" spans="1:23" ht="13.5" thickBo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246"/>
    </row>
    <row r="740" spans="1:23" ht="13.5" thickBo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246"/>
    </row>
    <row r="741" spans="1:23" ht="13.5" thickBo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246"/>
    </row>
    <row r="742" spans="1:23" ht="13.5" thickBo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246"/>
    </row>
    <row r="743" spans="1:23" ht="13.5" thickBo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246"/>
    </row>
    <row r="744" spans="1:23" ht="13.5" thickBo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246"/>
    </row>
    <row r="745" spans="1:23" ht="13.5" thickBo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246"/>
    </row>
    <row r="746" spans="1:23" ht="13.5" thickBo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246"/>
    </row>
    <row r="747" spans="1:23" ht="13.5" thickBo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246"/>
    </row>
    <row r="748" spans="1:23" ht="13.5" thickBo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246"/>
    </row>
    <row r="749" spans="1:23" ht="13.5" thickBo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246"/>
    </row>
    <row r="750" spans="1:23" ht="13.5" thickBo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246"/>
    </row>
    <row r="751" spans="1:23" ht="13.5" thickBo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246"/>
    </row>
    <row r="752" spans="1:23" ht="13.5" thickBo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246"/>
    </row>
    <row r="753" spans="1:23" ht="13.5" thickBo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246"/>
    </row>
    <row r="754" spans="1:23" ht="13.5" thickBo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246"/>
    </row>
    <row r="755" spans="1:23" ht="13.5" thickBo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246"/>
    </row>
    <row r="756" spans="1:23" ht="13.5" thickBo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246"/>
    </row>
    <row r="757" spans="1:23" ht="13.5" thickBo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246"/>
    </row>
    <row r="758" spans="1:23" ht="13.5" thickBo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246"/>
    </row>
    <row r="759" spans="1:23" ht="13.5" thickBo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246"/>
    </row>
    <row r="760" spans="1:23" ht="13.5" thickBo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246"/>
    </row>
    <row r="761" spans="1:23" ht="13.5" thickBo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246"/>
    </row>
    <row r="762" spans="1:23" ht="13.5" thickBo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246"/>
    </row>
    <row r="763" spans="1:23" ht="13.5" thickBo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246"/>
    </row>
    <row r="764" spans="1:23" ht="13.5" thickBo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246"/>
    </row>
    <row r="765" spans="1:23" ht="13.5" thickBo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246"/>
    </row>
    <row r="766" spans="1:23" ht="13.5" thickBo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246"/>
    </row>
    <row r="767" spans="1:23" ht="13.5" thickBo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246"/>
    </row>
    <row r="768" spans="1:23" ht="13.5" thickBo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246"/>
    </row>
    <row r="769" spans="1:23" ht="13.5" thickBo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246"/>
    </row>
    <row r="770" spans="1:23" ht="13.5" thickBo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246"/>
    </row>
    <row r="771" spans="1:23" ht="13.5" thickBo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246"/>
    </row>
    <row r="772" spans="1:23" ht="13.5" thickBo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246"/>
    </row>
    <row r="773" spans="1:23" ht="13.5" thickBo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246"/>
    </row>
    <row r="774" spans="1:23" ht="13.5" thickBo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246"/>
    </row>
    <row r="775" spans="1:23" ht="13.5" thickBo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246"/>
    </row>
    <row r="776" spans="1:23" ht="13.5" thickBo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246"/>
    </row>
    <row r="777" spans="1:23" ht="13.5" thickBo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246"/>
    </row>
    <row r="778" spans="1:23" ht="13.5" thickBo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246"/>
    </row>
    <row r="779" spans="1:23" ht="13.5" thickBo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246"/>
    </row>
    <row r="780" spans="1:23" ht="13.5" thickBo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246"/>
    </row>
    <row r="781" spans="1:23" ht="13.5" thickBo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246"/>
    </row>
    <row r="782" spans="1:23" ht="13.5" thickBo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246"/>
    </row>
    <row r="783" spans="1:23" ht="13.5" thickBo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246"/>
    </row>
    <row r="784" spans="1:23" ht="13.5" thickBo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246"/>
    </row>
    <row r="785" spans="1:23" ht="13.5" thickBo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246"/>
    </row>
    <row r="786" spans="1:23" ht="13.5" thickBo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246"/>
    </row>
    <row r="787" spans="1:23" ht="13.5" thickBo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246"/>
    </row>
    <row r="788" spans="1:23" ht="13.5" thickBo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246"/>
    </row>
    <row r="789" spans="1:23" ht="13.5" thickBo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246"/>
    </row>
    <row r="790" spans="1:23" ht="13.5" thickBo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246"/>
    </row>
    <row r="791" spans="1:23" ht="13.5" thickBo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246"/>
    </row>
    <row r="792" spans="1:23" ht="13.5" thickBo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246"/>
    </row>
    <row r="793" spans="1:23" ht="13.5" thickBo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246"/>
    </row>
    <row r="794" spans="1:23" ht="13.5" thickBo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246"/>
    </row>
    <row r="795" spans="1:23" ht="13.5" thickBo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246"/>
    </row>
    <row r="796" spans="1:23" ht="13.5" thickBo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246"/>
    </row>
    <row r="797" spans="1:23" ht="13.5" thickBo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246"/>
    </row>
    <row r="798" spans="1:23" ht="13.5" thickBo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246"/>
    </row>
    <row r="799" spans="1:23" ht="13.5" thickBo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246"/>
    </row>
    <row r="800" spans="1:23" ht="13.5" thickBo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246"/>
    </row>
    <row r="801" spans="1:23" ht="13.5" thickBo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246"/>
    </row>
    <row r="802" spans="1:23" ht="13.5" thickBo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246"/>
    </row>
    <row r="803" spans="1:23" ht="13.5" thickBo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246"/>
    </row>
    <row r="804" spans="1:23" ht="13.5" thickBo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246"/>
    </row>
    <row r="805" spans="1:23" ht="13.5" thickBo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246"/>
    </row>
    <row r="806" spans="1:23" ht="13.5" thickBo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246"/>
    </row>
    <row r="807" spans="1:23" ht="13.5" thickBo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246"/>
    </row>
    <row r="808" spans="1:23" ht="13.5" thickBo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246"/>
    </row>
    <row r="809" spans="1:23" ht="13.5" thickBo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246"/>
    </row>
    <row r="810" spans="1:23" ht="13.5" thickBo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246"/>
    </row>
    <row r="811" spans="1:23" ht="13.5" thickBo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246"/>
    </row>
    <row r="812" spans="1:23" ht="13.5" thickBo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246"/>
    </row>
    <row r="813" spans="1:23" ht="13.5" thickBo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246"/>
    </row>
    <row r="814" spans="1:23" ht="13.5" thickBo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246"/>
    </row>
    <row r="815" spans="1:23" ht="13.5" thickBo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246"/>
    </row>
    <row r="816" spans="1:23" ht="13.5" thickBo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246"/>
    </row>
    <row r="817" spans="1:23" ht="13.5" thickBo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246"/>
    </row>
    <row r="818" spans="1:23" ht="13.5" thickBo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246"/>
    </row>
    <row r="819" spans="1:23" ht="13.5" thickBo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246"/>
    </row>
    <row r="820" spans="1:23" ht="13.5" thickBo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246"/>
    </row>
    <row r="821" spans="1:23" ht="13.5" thickBo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246"/>
    </row>
    <row r="822" spans="1:23" ht="13.5" thickBo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246"/>
    </row>
    <row r="823" spans="1:23" ht="13.5" thickBo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246"/>
    </row>
    <row r="824" spans="1:23" ht="13.5" thickBo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246"/>
    </row>
    <row r="825" spans="1:23" ht="13.5" thickBo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246"/>
    </row>
    <row r="826" spans="1:23" ht="13.5" thickBo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246"/>
    </row>
    <row r="827" spans="1:23" ht="13.5" thickBo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246"/>
    </row>
    <row r="828" spans="1:23" ht="13.5" thickBo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246"/>
    </row>
    <row r="829" spans="1:23" ht="13.5" thickBo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246"/>
    </row>
    <row r="830" spans="1:23" ht="13.5" thickBo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246"/>
    </row>
    <row r="831" spans="1:23" ht="13.5" thickBo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246"/>
    </row>
    <row r="832" spans="1:23" ht="13.5" thickBo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246"/>
    </row>
    <row r="833" spans="1:23" ht="13.5" thickBo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246"/>
    </row>
    <row r="834" spans="1:23" ht="13.5" thickBo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246"/>
    </row>
    <row r="835" spans="1:23" ht="13.5" thickBo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246"/>
    </row>
    <row r="836" spans="1:23" ht="13.5" thickBo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246"/>
    </row>
    <row r="837" spans="1:23" ht="13.5" thickBo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246"/>
    </row>
    <row r="838" spans="1:23" ht="13.5" thickBo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246"/>
    </row>
    <row r="839" spans="1:23" ht="13.5" thickBo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246"/>
    </row>
    <row r="840" spans="1:23" ht="13.5" thickBo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246"/>
    </row>
    <row r="841" spans="1:23" ht="13.5" thickBo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246"/>
    </row>
    <row r="842" spans="1:23" ht="13.5" thickBo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246"/>
    </row>
    <row r="843" spans="1:23" ht="13.5" thickBo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246"/>
    </row>
    <row r="844" spans="1:23" ht="13.5" thickBo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246"/>
    </row>
    <row r="845" spans="1:23" ht="13.5" thickBo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246"/>
    </row>
    <row r="846" spans="1:23" ht="13.5" thickBo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246"/>
    </row>
    <row r="847" spans="1:23" ht="13.5" thickBo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246"/>
    </row>
    <row r="848" spans="1:23" ht="13.5" thickBo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246"/>
    </row>
    <row r="849" spans="1:23" ht="13.5" thickBo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246"/>
    </row>
    <row r="850" spans="1:23" ht="13.5" thickBo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246"/>
    </row>
    <row r="851" spans="1:23" ht="13.5" thickBo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246"/>
    </row>
    <row r="852" spans="1:23" ht="13.5" thickBo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246"/>
    </row>
    <row r="853" spans="1:23" ht="13.5" thickBo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246"/>
    </row>
    <row r="854" spans="1:23" ht="13.5" thickBo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246"/>
    </row>
    <row r="855" spans="1:23" ht="13.5" thickBo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246"/>
    </row>
    <row r="856" spans="1:23" ht="13.5" thickBo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246"/>
    </row>
    <row r="857" spans="1:23" ht="13.5" thickBo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246"/>
    </row>
    <row r="858" spans="1:23" ht="13.5" thickBo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246"/>
    </row>
    <row r="859" spans="1:23" ht="13.5" thickBo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246"/>
    </row>
    <row r="860" spans="1:23" ht="13.5" thickBo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246"/>
    </row>
    <row r="861" spans="1:23" ht="13.5" thickBo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246"/>
    </row>
    <row r="862" spans="1:23" ht="13.5" thickBo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246"/>
    </row>
    <row r="863" spans="1:23" ht="13.5" thickBo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246"/>
    </row>
    <row r="864" spans="1:23" ht="13.5" thickBo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246"/>
    </row>
    <row r="865" spans="1:23" ht="13.5" thickBo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246"/>
    </row>
    <row r="866" spans="1:23" ht="13.5" thickBo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246"/>
    </row>
    <row r="867" spans="1:23" ht="13.5" thickBo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246"/>
    </row>
    <row r="868" spans="1:23" ht="13.5" thickBo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246"/>
    </row>
    <row r="869" spans="1:23" ht="13.5" thickBo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246"/>
    </row>
    <row r="870" spans="1:23" ht="13.5" thickBo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246"/>
    </row>
    <row r="871" spans="1:23" ht="13.5" thickBo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246"/>
    </row>
    <row r="872" spans="1:23" ht="13.5" thickBo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246"/>
    </row>
    <row r="873" spans="1:23" ht="13.5" thickBo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246"/>
    </row>
    <row r="874" spans="1:23" ht="13.5" thickBo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246"/>
    </row>
    <row r="875" spans="1:23" ht="13.5" thickBo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246"/>
    </row>
    <row r="876" spans="1:23" ht="13.5" thickBo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246"/>
    </row>
    <row r="877" spans="1:23" ht="13.5" thickBo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246"/>
    </row>
    <row r="878" spans="1:23" ht="13.5" thickBo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246"/>
    </row>
    <row r="879" spans="1:23" ht="13.5" thickBo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246"/>
    </row>
    <row r="880" spans="1:23" ht="13.5" thickBo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246"/>
    </row>
    <row r="881" spans="1:23" ht="13.5" thickBo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246"/>
    </row>
    <row r="882" spans="1:23" ht="13.5" thickBo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246"/>
    </row>
    <row r="883" spans="1:23" ht="13.5" thickBo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246"/>
    </row>
    <row r="884" spans="1:23" ht="13.5" thickBo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246"/>
    </row>
    <row r="885" spans="1:23" ht="13.5" thickBo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246"/>
    </row>
    <row r="886" spans="1:23" ht="13.5" thickBo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246"/>
    </row>
    <row r="887" spans="1:23" ht="13.5" thickBo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246"/>
    </row>
    <row r="888" spans="1:23" ht="13.5" thickBo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246"/>
    </row>
    <row r="889" spans="1:23" ht="13.5" thickBo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246"/>
    </row>
    <row r="890" spans="1:23" ht="13.5" thickBo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246"/>
    </row>
    <row r="891" spans="1:23" ht="13.5" thickBo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246"/>
    </row>
    <row r="892" spans="1:23" ht="13.5" thickBo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246"/>
    </row>
    <row r="893" spans="1:23" ht="13.5" thickBo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246"/>
    </row>
    <row r="894" spans="1:23" ht="13.5" thickBo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246"/>
    </row>
    <row r="895" spans="1:23" ht="13.5" thickBo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246"/>
    </row>
    <row r="896" spans="1:23" ht="13.5" thickBo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246"/>
    </row>
    <row r="897" spans="1:23" ht="13.5" thickBo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246"/>
    </row>
    <row r="898" spans="1:23" ht="13.5" thickBo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246"/>
    </row>
    <row r="899" spans="1:23" ht="13.5" thickBo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246"/>
    </row>
    <row r="900" spans="1:23" ht="13.5" thickBo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246"/>
    </row>
    <row r="901" spans="1:23" ht="13.5" thickBo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246"/>
    </row>
    <row r="902" spans="1:23" ht="13.5" thickBo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246"/>
    </row>
    <row r="903" spans="1:23" ht="13.5" thickBo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246"/>
    </row>
    <row r="904" spans="1:23" ht="13.5" thickBo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246"/>
    </row>
    <row r="905" spans="1:23" ht="13.5" thickBo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246"/>
    </row>
    <row r="906" spans="1:23" ht="13.5" thickBo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246"/>
    </row>
    <row r="907" spans="1:23" ht="13.5" thickBo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246"/>
    </row>
    <row r="908" spans="1:23" ht="13.5" thickBo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246"/>
    </row>
    <row r="909" spans="1:23" ht="13.5" thickBo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246"/>
    </row>
    <row r="910" spans="1:23" ht="13.5" thickBo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246"/>
    </row>
    <row r="911" spans="1:23" ht="13.5" thickBo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246"/>
    </row>
    <row r="912" spans="1:23" ht="13.5" thickBo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246"/>
    </row>
    <row r="913" spans="1:23" ht="13.5" thickBo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246"/>
    </row>
    <row r="914" spans="1:23" ht="13.5" thickBo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246"/>
    </row>
    <row r="915" spans="1:23" ht="13.5" thickBo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246"/>
    </row>
    <row r="916" spans="1:23" ht="13.5" thickBo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246"/>
    </row>
    <row r="917" spans="1:23" ht="13.5" thickBo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246"/>
    </row>
    <row r="918" spans="1:23" ht="13.5" thickBo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246"/>
    </row>
    <row r="919" spans="1:23" ht="13.5" thickBo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246"/>
    </row>
    <row r="920" spans="1:23" ht="13.5" thickBo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246"/>
    </row>
    <row r="921" spans="1:23" ht="13.5" thickBo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246"/>
    </row>
    <row r="922" spans="1:23" ht="13.5" thickBo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246"/>
    </row>
    <row r="923" spans="1:23" ht="13.5" thickBo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246"/>
    </row>
    <row r="924" spans="1:23" ht="13.5" thickBo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246"/>
    </row>
    <row r="925" spans="1:23" ht="13.5" thickBo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246"/>
    </row>
    <row r="926" spans="1:23" ht="13.5" thickBo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246"/>
    </row>
    <row r="927" spans="1:23" ht="13.5" thickBo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246"/>
    </row>
    <row r="928" spans="1:23" ht="13.5" thickBo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246"/>
    </row>
    <row r="929" spans="1:23" ht="13.5" thickBo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246"/>
    </row>
    <row r="930" spans="1:23" ht="13.5" thickBo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246"/>
    </row>
    <row r="931" spans="1:23" ht="13.5" thickBo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246"/>
    </row>
    <row r="932" spans="1:23" ht="13.5" thickBo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246"/>
    </row>
    <row r="933" spans="1:23" ht="13.5" thickBo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246"/>
    </row>
    <row r="934" spans="1:23" ht="13.5" thickBo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246"/>
    </row>
    <row r="935" spans="1:23" ht="13.5" thickBo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246"/>
    </row>
    <row r="936" spans="1:23" ht="13.5" thickBo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246"/>
    </row>
    <row r="937" spans="1:23" ht="13.5" thickBo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246"/>
    </row>
    <row r="938" spans="1:23" ht="13.5" thickBo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246"/>
    </row>
    <row r="939" spans="1:23" ht="13.5" thickBo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246"/>
    </row>
    <row r="940" spans="1:23" ht="13.5" thickBo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246"/>
    </row>
    <row r="941" spans="1:23" ht="13.5" thickBo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246"/>
    </row>
    <row r="942" spans="1:23" ht="13.5" thickBo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246"/>
    </row>
    <row r="943" spans="1:23" ht="13.5" thickBo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246"/>
    </row>
    <row r="944" spans="1:23" ht="13.5" thickBo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246"/>
    </row>
    <row r="945" spans="1:23" ht="13.5" thickBo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246"/>
    </row>
    <row r="946" spans="1:23" ht="13.5" thickBo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246"/>
    </row>
    <row r="947" spans="1:23" ht="13.5" thickBo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246"/>
    </row>
    <row r="948" spans="1:23" ht="13.5" thickBo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246"/>
    </row>
    <row r="949" spans="1:23" ht="13.5" thickBo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246"/>
    </row>
    <row r="950" spans="1:23" ht="13.5" thickBo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246"/>
    </row>
    <row r="951" spans="1:23" ht="13.5" thickBo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246"/>
    </row>
    <row r="952" spans="1:23" ht="13.5" thickBo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246"/>
    </row>
    <row r="953" spans="1:23" ht="13.5" thickBo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246"/>
    </row>
    <row r="954" spans="1:23" ht="13.5" thickBo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246"/>
    </row>
    <row r="955" spans="1:23" ht="13.5" thickBo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246"/>
    </row>
    <row r="956" spans="1:23" ht="13.5" thickBo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246"/>
    </row>
    <row r="957" spans="1:23" ht="13.5" thickBo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246"/>
    </row>
    <row r="958" spans="1:23" ht="13.5" thickBo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246"/>
    </row>
    <row r="959" spans="1:23" ht="13.5" thickBo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246"/>
    </row>
    <row r="960" spans="1:23" ht="13.5" thickBo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246"/>
    </row>
    <row r="961" spans="1:23" ht="13.5" thickBo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246"/>
    </row>
    <row r="962" spans="1:23" ht="13.5" thickBo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246"/>
    </row>
    <row r="963" spans="1:23" ht="13.5" thickBo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246"/>
    </row>
    <row r="964" spans="1:23" ht="13.5" thickBo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246"/>
    </row>
    <row r="965" spans="1:23" ht="13.5" thickBo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246"/>
    </row>
    <row r="966" spans="1:23" ht="13.5" thickBo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246"/>
    </row>
    <row r="967" spans="1:23" ht="13.5" thickBo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246"/>
    </row>
    <row r="968" spans="1:23" ht="13.5" thickBo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246"/>
    </row>
    <row r="969" spans="1:23" ht="13.5" thickBo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246"/>
    </row>
    <row r="970" spans="1:23" ht="13.5" thickBo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246"/>
    </row>
    <row r="971" spans="1:23" ht="13.5" thickBo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246"/>
    </row>
    <row r="972" spans="1:23" ht="13.5" thickBo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246"/>
    </row>
    <row r="973" spans="1:23" ht="13.5" thickBo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246"/>
    </row>
    <row r="974" spans="1:23" ht="13.5" thickBo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246"/>
    </row>
    <row r="975" spans="1:23" ht="13.5" thickBo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246"/>
    </row>
    <row r="976" spans="1:23" ht="13.5" thickBo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246"/>
    </row>
    <row r="977" spans="1:23" ht="13.5" thickBo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246"/>
    </row>
  </sheetData>
  <mergeCells count="29">
    <mergeCell ref="B1:E2"/>
    <mergeCell ref="G1:L1"/>
    <mergeCell ref="N1:O1"/>
    <mergeCell ref="Q1:Q3"/>
    <mergeCell ref="R1:R3"/>
    <mergeCell ref="T1:T3"/>
    <mergeCell ref="U1:U3"/>
    <mergeCell ref="V1:V3"/>
    <mergeCell ref="G2:G3"/>
    <mergeCell ref="H2:I2"/>
    <mergeCell ref="J2:J3"/>
    <mergeCell ref="K2:L2"/>
    <mergeCell ref="N2:N3"/>
    <mergeCell ref="O2:O3"/>
    <mergeCell ref="P2:P3"/>
    <mergeCell ref="S1:S3"/>
    <mergeCell ref="T15:T17"/>
    <mergeCell ref="U15:U17"/>
    <mergeCell ref="V15:V17"/>
    <mergeCell ref="N17:O17"/>
    <mergeCell ref="G23:G24"/>
    <mergeCell ref="H23:I23"/>
    <mergeCell ref="K23:L23"/>
    <mergeCell ref="F15:K15"/>
    <mergeCell ref="N15:N16"/>
    <mergeCell ref="O15:O16"/>
    <mergeCell ref="Q15:Q17"/>
    <mergeCell ref="R15:R17"/>
    <mergeCell ref="S15:S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86"/>
  <sheetViews>
    <sheetView topLeftCell="Q4" workbookViewId="0">
      <selection activeCell="R18" sqref="R18"/>
    </sheetView>
  </sheetViews>
  <sheetFormatPr defaultRowHeight="11.25" x14ac:dyDescent="0.2"/>
  <sheetData>
    <row r="1" spans="1:24" ht="31.5" customHeight="1" thickTop="1" thickBot="1" x14ac:dyDescent="0.25">
      <c r="A1" s="4"/>
      <c r="B1" s="299" t="s">
        <v>158</v>
      </c>
      <c r="C1" s="300"/>
      <c r="D1" s="300"/>
      <c r="E1" s="301"/>
      <c r="F1" s="5"/>
      <c r="G1" s="305" t="s">
        <v>1</v>
      </c>
      <c r="H1" s="306"/>
      <c r="I1" s="306"/>
      <c r="J1" s="306"/>
      <c r="K1" s="306"/>
      <c r="L1" s="307"/>
      <c r="M1" s="5"/>
      <c r="N1" s="308" t="s">
        <v>2</v>
      </c>
      <c r="O1" s="309"/>
      <c r="P1" s="6"/>
      <c r="Q1" s="281" t="s">
        <v>3</v>
      </c>
      <c r="R1" s="310" t="s">
        <v>4</v>
      </c>
      <c r="S1" s="283" t="s">
        <v>5</v>
      </c>
      <c r="T1" s="280" t="s">
        <v>6</v>
      </c>
      <c r="U1" s="281" t="s">
        <v>7</v>
      </c>
      <c r="V1" s="283" t="s">
        <v>8</v>
      </c>
      <c r="W1" s="280" t="s">
        <v>8</v>
      </c>
      <c r="X1" s="242"/>
    </row>
    <row r="2" spans="1:24" ht="39" customHeight="1" thickTop="1" thickBot="1" x14ac:dyDescent="0.25">
      <c r="A2" s="7"/>
      <c r="B2" s="302"/>
      <c r="C2" s="303"/>
      <c r="D2" s="303"/>
      <c r="E2" s="304"/>
      <c r="F2" s="6"/>
      <c r="G2" s="285" t="s">
        <v>9</v>
      </c>
      <c r="H2" s="287" t="s">
        <v>10</v>
      </c>
      <c r="I2" s="288"/>
      <c r="J2" s="289" t="s">
        <v>9</v>
      </c>
      <c r="K2" s="291" t="s">
        <v>11</v>
      </c>
      <c r="L2" s="292"/>
      <c r="M2" s="5"/>
      <c r="N2" s="293" t="s">
        <v>12</v>
      </c>
      <c r="O2" s="295" t="s">
        <v>13</v>
      </c>
      <c r="P2" s="297" t="s">
        <v>14</v>
      </c>
      <c r="Q2" s="272"/>
      <c r="R2" s="275"/>
      <c r="S2" s="278"/>
      <c r="T2" s="248"/>
      <c r="U2" s="272"/>
      <c r="V2" s="278"/>
      <c r="W2" s="248"/>
      <c r="X2" s="242"/>
    </row>
    <row r="3" spans="1:24" ht="21" thickTop="1" thickBot="1" x14ac:dyDescent="0.25">
      <c r="A3" s="8" t="s">
        <v>15</v>
      </c>
      <c r="B3" s="9" t="s">
        <v>16</v>
      </c>
      <c r="C3" s="9" t="s">
        <v>17</v>
      </c>
      <c r="D3" s="9" t="s">
        <v>18</v>
      </c>
      <c r="E3" s="10" t="s">
        <v>19</v>
      </c>
      <c r="F3" s="11" t="s">
        <v>20</v>
      </c>
      <c r="G3" s="286"/>
      <c r="H3" s="12" t="s">
        <v>21</v>
      </c>
      <c r="I3" s="13" t="s">
        <v>22</v>
      </c>
      <c r="J3" s="290"/>
      <c r="K3" s="14" t="s">
        <v>21</v>
      </c>
      <c r="L3" s="15" t="s">
        <v>22</v>
      </c>
      <c r="M3" s="16" t="s">
        <v>23</v>
      </c>
      <c r="N3" s="294"/>
      <c r="O3" s="296"/>
      <c r="P3" s="298"/>
      <c r="Q3" s="282"/>
      <c r="R3" s="311"/>
      <c r="S3" s="284"/>
      <c r="T3" s="249"/>
      <c r="U3" s="282"/>
      <c r="V3" s="284"/>
      <c r="W3" s="249"/>
      <c r="X3" s="242"/>
    </row>
    <row r="4" spans="1:24" ht="14.25" thickTop="1" thickBot="1" x14ac:dyDescent="0.25">
      <c r="A4" s="17"/>
      <c r="B4" s="18"/>
      <c r="C4" s="19">
        <v>4000</v>
      </c>
      <c r="D4" s="18"/>
      <c r="E4" s="18"/>
      <c r="F4" s="20"/>
      <c r="G4" s="21"/>
      <c r="H4" s="18"/>
      <c r="I4" s="20"/>
      <c r="J4" s="22"/>
      <c r="K4" s="18"/>
      <c r="L4" s="20"/>
      <c r="M4" s="23" t="s">
        <v>24</v>
      </c>
      <c r="N4" s="18"/>
      <c r="O4" s="20"/>
      <c r="P4" s="20"/>
      <c r="Q4" s="18"/>
      <c r="R4" s="18"/>
      <c r="S4" s="20"/>
      <c r="T4" s="20"/>
      <c r="U4" s="24">
        <v>0</v>
      </c>
      <c r="V4" s="20"/>
      <c r="W4" s="20"/>
      <c r="X4" s="243"/>
    </row>
    <row r="5" spans="1:24" ht="20.25" thickBot="1" x14ac:dyDescent="0.25">
      <c r="A5" s="25">
        <v>0.41666666666666669</v>
      </c>
      <c r="B5" s="26" t="s">
        <v>88</v>
      </c>
      <c r="C5" s="27">
        <v>25</v>
      </c>
      <c r="D5" s="27" t="s">
        <v>26</v>
      </c>
      <c r="E5" s="28"/>
      <c r="F5" s="29" t="s">
        <v>115</v>
      </c>
      <c r="G5" s="30">
        <v>4</v>
      </c>
      <c r="H5" s="31">
        <v>4401</v>
      </c>
      <c r="I5" s="32">
        <v>4404</v>
      </c>
      <c r="J5" s="33" t="s">
        <v>33</v>
      </c>
      <c r="K5" s="34" t="s">
        <v>33</v>
      </c>
      <c r="L5" s="32" t="s">
        <v>33</v>
      </c>
      <c r="M5" s="174" t="s">
        <v>159</v>
      </c>
      <c r="N5" s="30">
        <v>3</v>
      </c>
      <c r="O5" s="36" t="s">
        <v>33</v>
      </c>
      <c r="P5" s="37">
        <v>0.5</v>
      </c>
      <c r="Q5" s="225">
        <v>0</v>
      </c>
      <c r="R5" s="225">
        <v>0</v>
      </c>
      <c r="S5" s="226">
        <v>1</v>
      </c>
      <c r="T5" s="226">
        <v>0</v>
      </c>
      <c r="U5" s="227">
        <v>2</v>
      </c>
      <c r="V5" s="41"/>
      <c r="W5" s="41"/>
      <c r="X5" s="244">
        <f>N5-Q5-R5-S5-+T5-U5</f>
        <v>0</v>
      </c>
    </row>
    <row r="6" spans="1:24" ht="20.25" thickBot="1" x14ac:dyDescent="0.25">
      <c r="A6" s="175">
        <v>0.41666666666666669</v>
      </c>
      <c r="B6" s="176" t="s">
        <v>160</v>
      </c>
      <c r="C6" s="228">
        <v>20</v>
      </c>
      <c r="D6" s="177" t="s">
        <v>91</v>
      </c>
      <c r="E6" s="178" t="s">
        <v>92</v>
      </c>
      <c r="F6" s="197" t="s">
        <v>161</v>
      </c>
      <c r="G6" s="180" t="s">
        <v>33</v>
      </c>
      <c r="H6" s="180" t="s">
        <v>33</v>
      </c>
      <c r="I6" s="181" t="s">
        <v>33</v>
      </c>
      <c r="J6" s="180" t="s">
        <v>33</v>
      </c>
      <c r="K6" s="180" t="s">
        <v>33</v>
      </c>
      <c r="L6" s="181" t="s">
        <v>33</v>
      </c>
      <c r="M6" s="182" t="s">
        <v>33</v>
      </c>
      <c r="N6" s="180" t="s">
        <v>33</v>
      </c>
      <c r="O6" s="181" t="s">
        <v>33</v>
      </c>
      <c r="P6" s="181" t="s">
        <v>33</v>
      </c>
      <c r="Q6" s="229" t="s">
        <v>33</v>
      </c>
      <c r="R6" s="229" t="s">
        <v>33</v>
      </c>
      <c r="S6" s="230" t="s">
        <v>33</v>
      </c>
      <c r="T6" s="230" t="s">
        <v>33</v>
      </c>
      <c r="U6" s="230" t="s">
        <v>33</v>
      </c>
      <c r="V6" s="41"/>
      <c r="W6" s="41"/>
      <c r="X6" s="244" t="s">
        <v>33</v>
      </c>
    </row>
    <row r="7" spans="1:24" ht="20.25" thickBot="1" x14ac:dyDescent="0.25">
      <c r="A7" s="175">
        <v>0.41666666666666669</v>
      </c>
      <c r="B7" s="176" t="s">
        <v>160</v>
      </c>
      <c r="C7" s="228">
        <v>19</v>
      </c>
      <c r="D7" s="177" t="s">
        <v>91</v>
      </c>
      <c r="E7" s="178" t="s">
        <v>93</v>
      </c>
      <c r="F7" s="197" t="s">
        <v>75</v>
      </c>
      <c r="G7" s="180" t="s">
        <v>33</v>
      </c>
      <c r="H7" s="180" t="s">
        <v>33</v>
      </c>
      <c r="I7" s="181" t="s">
        <v>33</v>
      </c>
      <c r="J7" s="180" t="s">
        <v>33</v>
      </c>
      <c r="K7" s="180" t="s">
        <v>33</v>
      </c>
      <c r="L7" s="181" t="s">
        <v>33</v>
      </c>
      <c r="M7" s="182" t="s">
        <v>33</v>
      </c>
      <c r="N7" s="180" t="s">
        <v>33</v>
      </c>
      <c r="O7" s="181" t="s">
        <v>33</v>
      </c>
      <c r="P7" s="181" t="s">
        <v>33</v>
      </c>
      <c r="Q7" s="229" t="s">
        <v>33</v>
      </c>
      <c r="R7" s="229" t="s">
        <v>33</v>
      </c>
      <c r="S7" s="230" t="s">
        <v>33</v>
      </c>
      <c r="T7" s="230" t="s">
        <v>33</v>
      </c>
      <c r="U7" s="230" t="s">
        <v>33</v>
      </c>
      <c r="V7" s="41"/>
      <c r="W7" s="41"/>
      <c r="X7" s="244" t="s">
        <v>33</v>
      </c>
    </row>
    <row r="8" spans="1:24" ht="20.25" thickBot="1" x14ac:dyDescent="0.25">
      <c r="A8" s="175">
        <v>0.41666666666666669</v>
      </c>
      <c r="B8" s="176" t="s">
        <v>160</v>
      </c>
      <c r="C8" s="228">
        <v>19</v>
      </c>
      <c r="D8" s="177" t="s">
        <v>91</v>
      </c>
      <c r="E8" s="178" t="s">
        <v>94</v>
      </c>
      <c r="F8" s="197" t="s">
        <v>162</v>
      </c>
      <c r="G8" s="180" t="s">
        <v>33</v>
      </c>
      <c r="H8" s="180" t="s">
        <v>33</v>
      </c>
      <c r="I8" s="181" t="s">
        <v>33</v>
      </c>
      <c r="J8" s="180" t="s">
        <v>33</v>
      </c>
      <c r="K8" s="180" t="s">
        <v>33</v>
      </c>
      <c r="L8" s="181" t="s">
        <v>33</v>
      </c>
      <c r="M8" s="182" t="s">
        <v>33</v>
      </c>
      <c r="N8" s="180" t="s">
        <v>33</v>
      </c>
      <c r="O8" s="181" t="s">
        <v>33</v>
      </c>
      <c r="P8" s="181" t="s">
        <v>33</v>
      </c>
      <c r="Q8" s="229" t="s">
        <v>33</v>
      </c>
      <c r="R8" s="229" t="s">
        <v>33</v>
      </c>
      <c r="S8" s="230" t="s">
        <v>33</v>
      </c>
      <c r="T8" s="230" t="s">
        <v>33</v>
      </c>
      <c r="U8" s="230" t="s">
        <v>33</v>
      </c>
      <c r="V8" s="41"/>
      <c r="W8" s="41"/>
      <c r="X8" s="244" t="s">
        <v>33</v>
      </c>
    </row>
    <row r="9" spans="1:24" ht="20.25" thickBot="1" x14ac:dyDescent="0.25">
      <c r="A9" s="25">
        <v>0.45833333333333331</v>
      </c>
      <c r="B9" s="26" t="s">
        <v>88</v>
      </c>
      <c r="C9" s="27">
        <v>25</v>
      </c>
      <c r="D9" s="27" t="s">
        <v>26</v>
      </c>
      <c r="E9" s="28"/>
      <c r="F9" s="29" t="s">
        <v>73</v>
      </c>
      <c r="G9" s="30">
        <v>2</v>
      </c>
      <c r="H9" s="34">
        <v>4405</v>
      </c>
      <c r="I9" s="32">
        <v>4406</v>
      </c>
      <c r="J9" s="33" t="s">
        <v>33</v>
      </c>
      <c r="K9" s="34" t="s">
        <v>33</v>
      </c>
      <c r="L9" s="32" t="s">
        <v>33</v>
      </c>
      <c r="M9" s="72"/>
      <c r="N9" s="30">
        <v>2</v>
      </c>
      <c r="O9" s="36" t="s">
        <v>33</v>
      </c>
      <c r="P9" s="37">
        <v>4.1666666666666664E-2</v>
      </c>
      <c r="Q9" s="225">
        <v>0</v>
      </c>
      <c r="R9" s="225">
        <v>0</v>
      </c>
      <c r="S9" s="226">
        <v>0</v>
      </c>
      <c r="T9" s="226">
        <v>0</v>
      </c>
      <c r="U9" s="227">
        <v>2</v>
      </c>
      <c r="V9" s="41"/>
      <c r="W9" s="41"/>
      <c r="X9" s="244">
        <f t="shared" ref="X9:X17" si="0">N9-Q9-R9-S9-+T9-U9</f>
        <v>0</v>
      </c>
    </row>
    <row r="10" spans="1:24" ht="20.25" thickBot="1" x14ac:dyDescent="0.25">
      <c r="A10" s="25">
        <v>0.5</v>
      </c>
      <c r="B10" s="26" t="s">
        <v>88</v>
      </c>
      <c r="C10" s="27">
        <v>25</v>
      </c>
      <c r="D10" s="27" t="s">
        <v>26</v>
      </c>
      <c r="E10" s="28"/>
      <c r="F10" s="29" t="s">
        <v>115</v>
      </c>
      <c r="G10" s="30">
        <v>2</v>
      </c>
      <c r="H10" s="34">
        <v>4407</v>
      </c>
      <c r="I10" s="32">
        <v>4408</v>
      </c>
      <c r="J10" s="33" t="s">
        <v>33</v>
      </c>
      <c r="K10" s="34" t="s">
        <v>33</v>
      </c>
      <c r="L10" s="32" t="s">
        <v>33</v>
      </c>
      <c r="M10" s="72"/>
      <c r="N10" s="30">
        <v>2</v>
      </c>
      <c r="O10" s="36" t="s">
        <v>33</v>
      </c>
      <c r="P10" s="37">
        <v>8.3333333333333329E-2</v>
      </c>
      <c r="Q10" s="225">
        <v>0</v>
      </c>
      <c r="R10" s="225">
        <v>0</v>
      </c>
      <c r="S10" s="226">
        <v>2</v>
      </c>
      <c r="T10" s="226">
        <v>0</v>
      </c>
      <c r="U10" s="227">
        <v>0</v>
      </c>
      <c r="V10" s="41"/>
      <c r="W10" s="41"/>
      <c r="X10" s="244">
        <f t="shared" si="0"/>
        <v>0</v>
      </c>
    </row>
    <row r="11" spans="1:24" ht="20.25" thickBot="1" x14ac:dyDescent="0.25">
      <c r="A11" s="175">
        <v>0.5</v>
      </c>
      <c r="B11" s="176" t="s">
        <v>163</v>
      </c>
      <c r="C11" s="228">
        <v>30</v>
      </c>
      <c r="D11" s="177" t="s">
        <v>91</v>
      </c>
      <c r="E11" s="188" t="s">
        <v>107</v>
      </c>
      <c r="F11" s="197" t="s">
        <v>161</v>
      </c>
      <c r="G11" s="180" t="s">
        <v>33</v>
      </c>
      <c r="H11" s="180" t="s">
        <v>33</v>
      </c>
      <c r="I11" s="181" t="s">
        <v>33</v>
      </c>
      <c r="J11" s="180" t="s">
        <v>33</v>
      </c>
      <c r="K11" s="180" t="s">
        <v>33</v>
      </c>
      <c r="L11" s="181" t="s">
        <v>33</v>
      </c>
      <c r="M11" s="182" t="s">
        <v>33</v>
      </c>
      <c r="N11" s="180" t="s">
        <v>33</v>
      </c>
      <c r="O11" s="181" t="s">
        <v>33</v>
      </c>
      <c r="P11" s="181" t="s">
        <v>33</v>
      </c>
      <c r="Q11" s="180" t="s">
        <v>33</v>
      </c>
      <c r="R11" s="180" t="s">
        <v>33</v>
      </c>
      <c r="S11" s="181" t="s">
        <v>33</v>
      </c>
      <c r="T11" s="181" t="s">
        <v>33</v>
      </c>
      <c r="U11" s="230" t="s">
        <v>33</v>
      </c>
      <c r="V11" s="41"/>
      <c r="W11" s="41"/>
      <c r="X11" s="244" t="s">
        <v>33</v>
      </c>
    </row>
    <row r="12" spans="1:24" ht="20.25" thickBot="1" x14ac:dyDescent="0.25">
      <c r="A12" s="175">
        <v>0.5</v>
      </c>
      <c r="B12" s="176" t="s">
        <v>163</v>
      </c>
      <c r="C12" s="228">
        <v>29</v>
      </c>
      <c r="D12" s="177" t="s">
        <v>91</v>
      </c>
      <c r="E12" s="188" t="s">
        <v>108</v>
      </c>
      <c r="F12" s="197" t="s">
        <v>75</v>
      </c>
      <c r="G12" s="180" t="s">
        <v>33</v>
      </c>
      <c r="H12" s="180" t="s">
        <v>33</v>
      </c>
      <c r="I12" s="181" t="s">
        <v>33</v>
      </c>
      <c r="J12" s="180" t="s">
        <v>33</v>
      </c>
      <c r="K12" s="180" t="s">
        <v>33</v>
      </c>
      <c r="L12" s="181" t="s">
        <v>33</v>
      </c>
      <c r="M12" s="182" t="s">
        <v>33</v>
      </c>
      <c r="N12" s="180" t="s">
        <v>33</v>
      </c>
      <c r="O12" s="181" t="s">
        <v>33</v>
      </c>
      <c r="P12" s="181" t="s">
        <v>33</v>
      </c>
      <c r="Q12" s="180" t="s">
        <v>33</v>
      </c>
      <c r="R12" s="180" t="s">
        <v>33</v>
      </c>
      <c r="S12" s="181" t="s">
        <v>33</v>
      </c>
      <c r="T12" s="181" t="s">
        <v>33</v>
      </c>
      <c r="U12" s="230" t="s">
        <v>33</v>
      </c>
      <c r="V12" s="41"/>
      <c r="W12" s="41"/>
      <c r="X12" s="244" t="s">
        <v>33</v>
      </c>
    </row>
    <row r="13" spans="1:24" ht="20.25" thickBot="1" x14ac:dyDescent="0.25">
      <c r="A13" s="175">
        <v>0.5</v>
      </c>
      <c r="B13" s="176" t="s">
        <v>163</v>
      </c>
      <c r="C13" s="228">
        <v>29</v>
      </c>
      <c r="D13" s="177" t="s">
        <v>91</v>
      </c>
      <c r="E13" s="188" t="s">
        <v>109</v>
      </c>
      <c r="F13" s="197" t="s">
        <v>162</v>
      </c>
      <c r="G13" s="180" t="s">
        <v>33</v>
      </c>
      <c r="H13" s="180" t="s">
        <v>33</v>
      </c>
      <c r="I13" s="181" t="s">
        <v>33</v>
      </c>
      <c r="J13" s="180" t="s">
        <v>33</v>
      </c>
      <c r="K13" s="180" t="s">
        <v>33</v>
      </c>
      <c r="L13" s="181" t="s">
        <v>33</v>
      </c>
      <c r="M13" s="182" t="s">
        <v>33</v>
      </c>
      <c r="N13" s="180" t="s">
        <v>33</v>
      </c>
      <c r="O13" s="181" t="s">
        <v>33</v>
      </c>
      <c r="P13" s="181" t="s">
        <v>33</v>
      </c>
      <c r="Q13" s="180" t="s">
        <v>33</v>
      </c>
      <c r="R13" s="180" t="s">
        <v>33</v>
      </c>
      <c r="S13" s="181" t="s">
        <v>33</v>
      </c>
      <c r="T13" s="181" t="s">
        <v>33</v>
      </c>
      <c r="U13" s="230" t="s">
        <v>33</v>
      </c>
      <c r="V13" s="41"/>
      <c r="W13" s="41"/>
      <c r="X13" s="244" t="s">
        <v>33</v>
      </c>
    </row>
    <row r="14" spans="1:24" ht="20.25" thickBot="1" x14ac:dyDescent="0.25">
      <c r="A14" s="175">
        <v>0.5</v>
      </c>
      <c r="B14" s="176" t="s">
        <v>163</v>
      </c>
      <c r="C14" s="228">
        <v>29</v>
      </c>
      <c r="D14" s="177" t="s">
        <v>91</v>
      </c>
      <c r="E14" s="188" t="s">
        <v>164</v>
      </c>
      <c r="F14" s="197" t="s">
        <v>137</v>
      </c>
      <c r="G14" s="180" t="s">
        <v>33</v>
      </c>
      <c r="H14" s="180" t="s">
        <v>33</v>
      </c>
      <c r="I14" s="181" t="s">
        <v>33</v>
      </c>
      <c r="J14" s="180" t="s">
        <v>33</v>
      </c>
      <c r="K14" s="180" t="s">
        <v>33</v>
      </c>
      <c r="L14" s="181" t="s">
        <v>33</v>
      </c>
      <c r="M14" s="182" t="s">
        <v>33</v>
      </c>
      <c r="N14" s="180" t="s">
        <v>33</v>
      </c>
      <c r="O14" s="181" t="s">
        <v>33</v>
      </c>
      <c r="P14" s="181" t="s">
        <v>33</v>
      </c>
      <c r="Q14" s="180" t="s">
        <v>33</v>
      </c>
      <c r="R14" s="180" t="s">
        <v>33</v>
      </c>
      <c r="S14" s="181" t="s">
        <v>33</v>
      </c>
      <c r="T14" s="181" t="s">
        <v>33</v>
      </c>
      <c r="U14" s="230" t="s">
        <v>33</v>
      </c>
      <c r="V14" s="41"/>
      <c r="W14" s="41"/>
      <c r="X14" s="244" t="s">
        <v>33</v>
      </c>
    </row>
    <row r="15" spans="1:24" ht="20.25" thickBot="1" x14ac:dyDescent="0.25">
      <c r="A15" s="25">
        <v>4.1666666666666664E-2</v>
      </c>
      <c r="B15" s="26" t="s">
        <v>25</v>
      </c>
      <c r="C15" s="27">
        <v>35</v>
      </c>
      <c r="D15" s="27" t="s">
        <v>26</v>
      </c>
      <c r="E15" s="28"/>
      <c r="F15" s="29" t="s">
        <v>73</v>
      </c>
      <c r="G15" s="30">
        <v>11</v>
      </c>
      <c r="H15" s="34">
        <v>4409</v>
      </c>
      <c r="I15" s="32">
        <v>4415</v>
      </c>
      <c r="J15" s="33" t="s">
        <v>33</v>
      </c>
      <c r="K15" s="34" t="s">
        <v>33</v>
      </c>
      <c r="L15" s="32" t="s">
        <v>33</v>
      </c>
      <c r="M15" s="174" t="s">
        <v>165</v>
      </c>
      <c r="N15" s="30">
        <v>11</v>
      </c>
      <c r="O15" s="36" t="s">
        <v>33</v>
      </c>
      <c r="P15" s="37">
        <v>0.125</v>
      </c>
      <c r="Q15" s="225">
        <v>0</v>
      </c>
      <c r="R15" s="225">
        <v>0</v>
      </c>
      <c r="S15" s="226">
        <v>4</v>
      </c>
      <c r="T15" s="226">
        <v>0</v>
      </c>
      <c r="U15" s="227">
        <v>7</v>
      </c>
      <c r="V15" s="41"/>
      <c r="W15" s="41"/>
      <c r="X15" s="244">
        <f t="shared" si="0"/>
        <v>0</v>
      </c>
    </row>
    <row r="16" spans="1:24" ht="20.25" thickBot="1" x14ac:dyDescent="0.25">
      <c r="A16" s="42">
        <v>8.3333333333333329E-2</v>
      </c>
      <c r="B16" s="43" t="s">
        <v>166</v>
      </c>
      <c r="C16" s="45">
        <v>16</v>
      </c>
      <c r="D16" s="45" t="s">
        <v>30</v>
      </c>
      <c r="E16" s="189" t="s">
        <v>167</v>
      </c>
      <c r="F16" s="47" t="s">
        <v>97</v>
      </c>
      <c r="G16" s="30" t="s">
        <v>33</v>
      </c>
      <c r="H16" s="48" t="s">
        <v>33</v>
      </c>
      <c r="I16" s="49" t="s">
        <v>33</v>
      </c>
      <c r="J16" s="33">
        <v>4</v>
      </c>
      <c r="K16" s="48">
        <v>4012</v>
      </c>
      <c r="L16" s="49">
        <v>4015</v>
      </c>
      <c r="M16" s="51" t="s">
        <v>168</v>
      </c>
      <c r="N16" s="30" t="s">
        <v>33</v>
      </c>
      <c r="O16" s="36"/>
      <c r="P16" s="52" t="s">
        <v>33</v>
      </c>
      <c r="Q16" s="48" t="s">
        <v>33</v>
      </c>
      <c r="R16" s="48" t="s">
        <v>33</v>
      </c>
      <c r="S16" s="49" t="s">
        <v>33</v>
      </c>
      <c r="T16" s="49" t="s">
        <v>33</v>
      </c>
      <c r="U16" s="49" t="s">
        <v>33</v>
      </c>
      <c r="V16" s="41"/>
      <c r="W16" s="41"/>
      <c r="X16" s="244" t="s">
        <v>33</v>
      </c>
    </row>
    <row r="17" spans="1:24" ht="20.25" thickBot="1" x14ac:dyDescent="0.25">
      <c r="A17" s="25">
        <v>0.125</v>
      </c>
      <c r="B17" s="26" t="s">
        <v>25</v>
      </c>
      <c r="C17" s="27">
        <v>35</v>
      </c>
      <c r="D17" s="27" t="s">
        <v>26</v>
      </c>
      <c r="E17" s="231" t="s">
        <v>169</v>
      </c>
      <c r="F17" s="29" t="s">
        <v>118</v>
      </c>
      <c r="G17" s="30">
        <v>5</v>
      </c>
      <c r="H17" s="34">
        <v>4416</v>
      </c>
      <c r="I17" s="32">
        <v>4420</v>
      </c>
      <c r="J17" s="33" t="s">
        <v>33</v>
      </c>
      <c r="K17" s="34" t="s">
        <v>33</v>
      </c>
      <c r="L17" s="32" t="s">
        <v>33</v>
      </c>
      <c r="M17" s="72"/>
      <c r="N17" s="30">
        <v>5</v>
      </c>
      <c r="O17" s="36" t="s">
        <v>33</v>
      </c>
      <c r="P17" s="37">
        <v>0.20833333333333334</v>
      </c>
      <c r="Q17" s="225">
        <v>3</v>
      </c>
      <c r="R17" s="225">
        <v>0</v>
      </c>
      <c r="S17" s="226">
        <v>0</v>
      </c>
      <c r="T17" s="226">
        <v>0</v>
      </c>
      <c r="U17" s="227">
        <v>2</v>
      </c>
      <c r="V17" s="41"/>
      <c r="W17" s="41"/>
      <c r="X17" s="244">
        <f t="shared" si="0"/>
        <v>0</v>
      </c>
    </row>
    <row r="18" spans="1:24" ht="20.25" thickBot="1" x14ac:dyDescent="0.25">
      <c r="A18" s="42">
        <v>0.125</v>
      </c>
      <c r="B18" s="43" t="s">
        <v>170</v>
      </c>
      <c r="C18" s="45">
        <v>55</v>
      </c>
      <c r="D18" s="45" t="s">
        <v>30</v>
      </c>
      <c r="E18" s="189" t="s">
        <v>167</v>
      </c>
      <c r="F18" s="47" t="s">
        <v>137</v>
      </c>
      <c r="G18" s="30" t="s">
        <v>33</v>
      </c>
      <c r="H18" s="48" t="s">
        <v>33</v>
      </c>
      <c r="I18" s="49" t="s">
        <v>33</v>
      </c>
      <c r="J18" s="33">
        <v>6</v>
      </c>
      <c r="K18" s="48">
        <v>4016</v>
      </c>
      <c r="L18" s="49">
        <v>4021</v>
      </c>
      <c r="M18" s="51" t="s">
        <v>171</v>
      </c>
      <c r="N18" s="30" t="s">
        <v>33</v>
      </c>
      <c r="O18" s="36"/>
      <c r="P18" s="52" t="s">
        <v>33</v>
      </c>
      <c r="Q18" s="48" t="s">
        <v>33</v>
      </c>
      <c r="R18" s="48" t="s">
        <v>33</v>
      </c>
      <c r="S18" s="49" t="s">
        <v>33</v>
      </c>
      <c r="T18" s="49" t="s">
        <v>33</v>
      </c>
      <c r="U18" s="49" t="s">
        <v>33</v>
      </c>
      <c r="V18" s="41"/>
      <c r="W18" s="41"/>
      <c r="X18" s="244" t="s">
        <v>33</v>
      </c>
    </row>
    <row r="19" spans="1:24" ht="20.25" thickBot="1" x14ac:dyDescent="0.25">
      <c r="A19" s="25">
        <v>0.16666666666666666</v>
      </c>
      <c r="B19" s="26" t="s">
        <v>25</v>
      </c>
      <c r="C19" s="27">
        <v>35</v>
      </c>
      <c r="D19" s="27" t="s">
        <v>26</v>
      </c>
      <c r="E19" s="28"/>
      <c r="F19" s="29" t="s">
        <v>135</v>
      </c>
      <c r="G19" s="30">
        <v>3</v>
      </c>
      <c r="H19" s="34">
        <v>4426</v>
      </c>
      <c r="I19" s="32">
        <v>4428</v>
      </c>
      <c r="J19" s="33" t="s">
        <v>33</v>
      </c>
      <c r="K19" s="34" t="s">
        <v>33</v>
      </c>
      <c r="L19" s="32" t="s">
        <v>33</v>
      </c>
      <c r="M19" s="72"/>
      <c r="N19" s="232">
        <v>3</v>
      </c>
      <c r="O19" s="36" t="s">
        <v>33</v>
      </c>
      <c r="P19" s="37">
        <v>0.25</v>
      </c>
      <c r="Q19" s="225">
        <v>0</v>
      </c>
      <c r="R19" s="225">
        <v>0</v>
      </c>
      <c r="S19" s="226">
        <v>0</v>
      </c>
      <c r="T19" s="226">
        <v>-1</v>
      </c>
      <c r="U19" s="227">
        <v>2</v>
      </c>
      <c r="V19" s="41"/>
      <c r="W19" s="41"/>
      <c r="X19" s="244">
        <f>N19-Q19-R19-S19+T19-U19</f>
        <v>0</v>
      </c>
    </row>
    <row r="20" spans="1:24" ht="20.25" thickBot="1" x14ac:dyDescent="0.25">
      <c r="A20" s="42">
        <v>0.16666666666666666</v>
      </c>
      <c r="B20" s="43" t="s">
        <v>172</v>
      </c>
      <c r="C20" s="45">
        <v>4</v>
      </c>
      <c r="D20" s="45" t="s">
        <v>30</v>
      </c>
      <c r="E20" s="186" t="s">
        <v>46</v>
      </c>
      <c r="F20" s="47" t="s">
        <v>97</v>
      </c>
      <c r="G20" s="30">
        <v>1</v>
      </c>
      <c r="H20" s="48">
        <v>4425</v>
      </c>
      <c r="I20" s="49">
        <v>4425</v>
      </c>
      <c r="J20" s="33" t="s">
        <v>33</v>
      </c>
      <c r="K20" s="48" t="s">
        <v>33</v>
      </c>
      <c r="L20" s="49" t="s">
        <v>33</v>
      </c>
      <c r="M20" s="51" t="s">
        <v>173</v>
      </c>
      <c r="N20" s="30"/>
      <c r="O20" s="36" t="s">
        <v>33</v>
      </c>
      <c r="P20" s="52" t="s">
        <v>33</v>
      </c>
      <c r="Q20" s="48" t="s">
        <v>33</v>
      </c>
      <c r="R20" s="48" t="s">
        <v>33</v>
      </c>
      <c r="S20" s="49" t="s">
        <v>33</v>
      </c>
      <c r="T20" s="49" t="s">
        <v>33</v>
      </c>
      <c r="U20" s="49" t="s">
        <v>33</v>
      </c>
      <c r="V20" s="41"/>
      <c r="W20" s="41"/>
      <c r="X20" s="244" t="s">
        <v>33</v>
      </c>
    </row>
    <row r="21" spans="1:24" ht="20.25" thickBot="1" x14ac:dyDescent="0.25">
      <c r="A21" s="42">
        <v>0.33333333333333331</v>
      </c>
      <c r="B21" s="43" t="s">
        <v>174</v>
      </c>
      <c r="C21" s="45">
        <v>23</v>
      </c>
      <c r="D21" s="45" t="s">
        <v>30</v>
      </c>
      <c r="E21" s="233" t="s">
        <v>175</v>
      </c>
      <c r="F21" s="47" t="s">
        <v>176</v>
      </c>
      <c r="G21" s="30" t="s">
        <v>33</v>
      </c>
      <c r="H21" s="48" t="s">
        <v>33</v>
      </c>
      <c r="I21" s="49" t="s">
        <v>33</v>
      </c>
      <c r="J21" s="33">
        <v>4</v>
      </c>
      <c r="K21" s="48">
        <v>4022</v>
      </c>
      <c r="L21" s="49">
        <v>4025</v>
      </c>
      <c r="M21" s="51" t="s">
        <v>177</v>
      </c>
      <c r="N21" s="30" t="s">
        <v>33</v>
      </c>
      <c r="O21" s="36"/>
      <c r="P21" s="52" t="s">
        <v>33</v>
      </c>
      <c r="Q21" s="48" t="s">
        <v>33</v>
      </c>
      <c r="R21" s="48" t="s">
        <v>33</v>
      </c>
      <c r="S21" s="49" t="s">
        <v>33</v>
      </c>
      <c r="T21" s="49" t="s">
        <v>33</v>
      </c>
      <c r="U21" s="49" t="s">
        <v>33</v>
      </c>
      <c r="V21" s="41"/>
      <c r="W21" s="41"/>
      <c r="X21" s="244" t="s">
        <v>33</v>
      </c>
    </row>
    <row r="22" spans="1:24" ht="13.5" thickBot="1" x14ac:dyDescent="0.25">
      <c r="A22" s="75"/>
      <c r="B22" s="18"/>
      <c r="C22" s="18"/>
      <c r="D22" s="21"/>
      <c r="E22" s="21"/>
      <c r="F22" s="76"/>
      <c r="G22" s="76"/>
      <c r="H22" s="77"/>
      <c r="I22" s="76"/>
      <c r="J22" s="77"/>
      <c r="K22" s="77"/>
      <c r="L22" s="77"/>
      <c r="M22" s="76"/>
      <c r="N22" s="76"/>
      <c r="O22" s="76"/>
      <c r="P22" s="76"/>
      <c r="Q22" s="78"/>
      <c r="R22" s="78"/>
      <c r="S22" s="78"/>
      <c r="T22" s="78"/>
      <c r="U22" s="78"/>
      <c r="V22" s="78"/>
      <c r="W22" s="78"/>
      <c r="X22" s="246"/>
    </row>
    <row r="23" spans="1:24" ht="25.5" thickBot="1" x14ac:dyDescent="0.25">
      <c r="A23" s="79" t="s">
        <v>50</v>
      </c>
      <c r="B23" s="4"/>
      <c r="C23" s="80">
        <v>99</v>
      </c>
      <c r="D23" s="81" t="s">
        <v>51</v>
      </c>
      <c r="E23" s="82" t="s">
        <v>52</v>
      </c>
      <c r="F23" s="83">
        <v>42</v>
      </c>
      <c r="G23" s="84">
        <v>28</v>
      </c>
      <c r="H23" s="1" t="s">
        <v>53</v>
      </c>
      <c r="I23" s="85"/>
      <c r="J23" s="86">
        <v>14</v>
      </c>
      <c r="K23" s="87" t="s">
        <v>54</v>
      </c>
      <c r="L23" s="88">
        <f>N23+O23</f>
        <v>26</v>
      </c>
      <c r="M23" s="89" t="s">
        <v>55</v>
      </c>
      <c r="N23" s="93">
        <f t="shared" ref="N23:U23" si="1">SUM(N4:N22)</f>
        <v>26</v>
      </c>
      <c r="O23" s="93">
        <f t="shared" si="1"/>
        <v>0</v>
      </c>
      <c r="P23" s="91"/>
      <c r="Q23" s="93">
        <f t="shared" si="1"/>
        <v>3</v>
      </c>
      <c r="R23" s="93">
        <f t="shared" si="1"/>
        <v>0</v>
      </c>
      <c r="S23" s="93">
        <f t="shared" si="1"/>
        <v>7</v>
      </c>
      <c r="T23" s="93">
        <f>SUM(T4:T22)</f>
        <v>-1</v>
      </c>
      <c r="U23" s="93">
        <f t="shared" si="1"/>
        <v>15</v>
      </c>
      <c r="V23" s="94"/>
      <c r="W23" s="94"/>
      <c r="X23" s="246"/>
    </row>
    <row r="24" spans="1:24" ht="82.5" customHeight="1" thickTop="1" thickBot="1" x14ac:dyDescent="0.25">
      <c r="A24" s="4"/>
      <c r="B24" s="4"/>
      <c r="C24" s="2" t="s">
        <v>56</v>
      </c>
      <c r="D24" s="4"/>
      <c r="E24" s="5"/>
      <c r="F24" s="264" t="s">
        <v>57</v>
      </c>
      <c r="G24" s="265"/>
      <c r="H24" s="265"/>
      <c r="I24" s="265"/>
      <c r="J24" s="265"/>
      <c r="K24" s="266"/>
      <c r="L24" s="4"/>
      <c r="M24" s="5"/>
      <c r="N24" s="267" t="s">
        <v>12</v>
      </c>
      <c r="O24" s="269" t="s">
        <v>13</v>
      </c>
      <c r="P24" s="5"/>
      <c r="Q24" s="271" t="s">
        <v>3</v>
      </c>
      <c r="R24" s="274" t="s">
        <v>4</v>
      </c>
      <c r="S24" s="277" t="s">
        <v>5</v>
      </c>
      <c r="T24" s="247" t="s">
        <v>6</v>
      </c>
      <c r="U24" s="250" t="s">
        <v>7</v>
      </c>
      <c r="V24" s="253"/>
      <c r="W24" s="253"/>
      <c r="X24" s="246"/>
    </row>
    <row r="25" spans="1:24" ht="13.5" thickBo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  <c r="N25" s="268"/>
      <c r="O25" s="270"/>
      <c r="P25" s="5"/>
      <c r="Q25" s="272"/>
      <c r="R25" s="275"/>
      <c r="S25" s="278"/>
      <c r="T25" s="248"/>
      <c r="U25" s="251"/>
      <c r="V25" s="254"/>
      <c r="W25" s="254"/>
      <c r="X25" s="246"/>
    </row>
    <row r="26" spans="1:24" ht="46.5" customHeight="1" thickBo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5"/>
      <c r="N26" s="256" t="s">
        <v>59</v>
      </c>
      <c r="O26" s="257"/>
      <c r="P26" s="5"/>
      <c r="Q26" s="273"/>
      <c r="R26" s="276"/>
      <c r="S26" s="279"/>
      <c r="T26" s="249"/>
      <c r="U26" s="252"/>
      <c r="V26" s="255"/>
      <c r="W26" s="255"/>
      <c r="X26" s="246"/>
    </row>
    <row r="27" spans="1:24" ht="13.5" thickBo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246"/>
    </row>
    <row r="28" spans="1:24" ht="15.75" thickBo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01">
        <v>12</v>
      </c>
      <c r="R28" s="4"/>
      <c r="S28" s="4"/>
      <c r="T28" s="4"/>
      <c r="U28" s="202">
        <v>15</v>
      </c>
      <c r="V28" s="4"/>
      <c r="W28" s="4"/>
      <c r="X28" s="246"/>
    </row>
    <row r="29" spans="1:24" ht="13.5" thickBo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246"/>
    </row>
    <row r="30" spans="1:24" ht="13.5" thickBo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246"/>
    </row>
    <row r="31" spans="1:24" ht="13.5" thickBot="1" x14ac:dyDescent="0.25">
      <c r="A31" s="199"/>
      <c r="B31" s="199"/>
      <c r="C31" s="199"/>
      <c r="D31" s="199"/>
      <c r="E31" s="199"/>
      <c r="F31" s="199"/>
      <c r="G31" s="100"/>
      <c r="H31" s="199"/>
      <c r="I31" s="199"/>
      <c r="J31" s="199"/>
      <c r="K31" s="199"/>
      <c r="L31" s="199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246"/>
    </row>
    <row r="32" spans="1:24" ht="16.5" thickTop="1" thickBot="1" x14ac:dyDescent="0.25">
      <c r="A32" s="203"/>
      <c r="B32" s="204" t="s">
        <v>143</v>
      </c>
      <c r="C32" s="205"/>
      <c r="D32" s="205"/>
      <c r="E32" s="205"/>
      <c r="F32" s="206"/>
      <c r="G32" s="258" t="s">
        <v>9</v>
      </c>
      <c r="H32" s="260" t="s">
        <v>144</v>
      </c>
      <c r="I32" s="261"/>
      <c r="J32" s="207"/>
      <c r="K32" s="262"/>
      <c r="L32" s="263"/>
      <c r="M32" s="208"/>
      <c r="N32" s="4"/>
      <c r="O32" s="4"/>
      <c r="P32" s="4"/>
      <c r="Q32" s="4"/>
      <c r="R32" s="4"/>
      <c r="S32" s="4"/>
      <c r="T32" s="4"/>
      <c r="U32" s="4"/>
      <c r="V32" s="4"/>
      <c r="W32" s="4"/>
      <c r="X32" s="246"/>
    </row>
    <row r="33" spans="1:24" ht="15.75" thickBot="1" x14ac:dyDescent="0.25">
      <c r="A33" s="209" t="s">
        <v>15</v>
      </c>
      <c r="B33" s="210" t="s">
        <v>16</v>
      </c>
      <c r="C33" s="211" t="s">
        <v>17</v>
      </c>
      <c r="D33" s="212" t="s">
        <v>18</v>
      </c>
      <c r="E33" s="213" t="s">
        <v>145</v>
      </c>
      <c r="F33" s="214" t="s">
        <v>20</v>
      </c>
      <c r="G33" s="259"/>
      <c r="H33" s="212" t="s">
        <v>21</v>
      </c>
      <c r="I33" s="212" t="s">
        <v>22</v>
      </c>
      <c r="J33" s="215"/>
      <c r="K33" s="215"/>
      <c r="L33" s="215"/>
      <c r="M33" s="216"/>
      <c r="N33" s="4"/>
      <c r="O33" s="4"/>
      <c r="P33" s="4"/>
      <c r="Q33" s="4"/>
      <c r="R33" s="4"/>
      <c r="S33" s="4"/>
      <c r="T33" s="4"/>
      <c r="U33" s="4"/>
      <c r="V33" s="4"/>
      <c r="W33" s="4"/>
      <c r="X33" s="246"/>
    </row>
    <row r="34" spans="1:24" ht="13.5" thickBot="1" x14ac:dyDescent="0.25">
      <c r="A34" s="75"/>
      <c r="B34" s="18"/>
      <c r="C34" s="18"/>
      <c r="D34" s="21"/>
      <c r="E34" s="21"/>
      <c r="F34" s="20"/>
      <c r="G34" s="20"/>
      <c r="H34" s="218"/>
      <c r="I34" s="218"/>
      <c r="J34" s="218"/>
      <c r="K34" s="218"/>
      <c r="L34" s="218"/>
      <c r="M34" s="218"/>
      <c r="N34" s="199"/>
      <c r="O34" s="199"/>
      <c r="P34" s="199"/>
      <c r="Q34" s="199"/>
      <c r="R34" s="199"/>
      <c r="S34" s="199"/>
      <c r="T34" s="199"/>
      <c r="U34" s="199"/>
      <c r="V34" s="4"/>
      <c r="W34" s="4"/>
      <c r="X34" s="246"/>
    </row>
    <row r="35" spans="1:24" ht="13.5" thickBot="1" x14ac:dyDescent="0.25">
      <c r="A35" s="111"/>
      <c r="B35" s="112"/>
      <c r="C35" s="112"/>
      <c r="D35" s="112"/>
      <c r="E35" s="112"/>
      <c r="F35" s="112"/>
      <c r="G35" s="57">
        <v>0</v>
      </c>
      <c r="H35" s="112"/>
      <c r="I35" s="112"/>
      <c r="J35" s="112"/>
      <c r="K35" s="112"/>
      <c r="L35" s="112"/>
      <c r="M35" s="112"/>
      <c r="N35" s="224"/>
      <c r="O35" s="224"/>
      <c r="P35" s="224"/>
      <c r="Q35" s="224"/>
      <c r="R35" s="224"/>
      <c r="S35" s="224"/>
      <c r="T35" s="224"/>
      <c r="U35" s="224"/>
      <c r="V35" s="4"/>
      <c r="W35" s="4"/>
      <c r="X35" s="246"/>
    </row>
    <row r="36" spans="1:24" ht="15.75" thickBot="1" x14ac:dyDescent="0.25">
      <c r="A36" s="111"/>
      <c r="B36" s="112"/>
      <c r="C36" s="112"/>
      <c r="D36" s="112"/>
      <c r="E36" s="112"/>
      <c r="F36" s="234"/>
      <c r="G36" s="57" t="e">
        <v>#VALUE!</v>
      </c>
      <c r="H36" s="235"/>
      <c r="I36" s="112"/>
      <c r="J36" s="112"/>
      <c r="K36" s="112"/>
      <c r="L36" s="112"/>
      <c r="M36" s="112"/>
      <c r="N36" s="224"/>
      <c r="O36" s="224"/>
      <c r="P36" s="224"/>
      <c r="Q36" s="224"/>
      <c r="R36" s="224"/>
      <c r="S36" s="224"/>
      <c r="T36" s="224"/>
      <c r="U36" s="224"/>
      <c r="V36" s="4"/>
      <c r="W36" s="4"/>
      <c r="X36" s="246"/>
    </row>
    <row r="37" spans="1:24" ht="13.5" thickBot="1" x14ac:dyDescent="0.25">
      <c r="A37" s="111"/>
      <c r="B37" s="112"/>
      <c r="C37" s="112"/>
      <c r="D37" s="112"/>
      <c r="E37" s="112"/>
      <c r="F37" s="112"/>
      <c r="G37" s="57">
        <v>0</v>
      </c>
      <c r="H37" s="112"/>
      <c r="I37" s="112"/>
      <c r="J37" s="112"/>
      <c r="K37" s="112"/>
      <c r="L37" s="112"/>
      <c r="M37" s="112"/>
      <c r="N37" s="224"/>
      <c r="O37" s="224"/>
      <c r="P37" s="224"/>
      <c r="Q37" s="224"/>
      <c r="R37" s="224"/>
      <c r="S37" s="224"/>
      <c r="T37" s="224"/>
      <c r="U37" s="224"/>
      <c r="V37" s="4"/>
      <c r="W37" s="4"/>
      <c r="X37" s="246"/>
    </row>
    <row r="38" spans="1:24" ht="13.5" thickBot="1" x14ac:dyDescent="0.25">
      <c r="A38" s="111"/>
      <c r="B38" s="112"/>
      <c r="C38" s="112"/>
      <c r="D38" s="112"/>
      <c r="E38" s="112"/>
      <c r="F38" s="112"/>
      <c r="G38" s="57">
        <v>0</v>
      </c>
      <c r="H38" s="112"/>
      <c r="I38" s="112"/>
      <c r="J38" s="112"/>
      <c r="K38" s="112"/>
      <c r="L38" s="112"/>
      <c r="M38" s="112"/>
      <c r="N38" s="224"/>
      <c r="O38" s="224"/>
      <c r="P38" s="224"/>
      <c r="Q38" s="224"/>
      <c r="R38" s="224"/>
      <c r="S38" s="224"/>
      <c r="T38" s="224"/>
      <c r="U38" s="224"/>
      <c r="V38" s="4"/>
      <c r="W38" s="4"/>
      <c r="X38" s="246"/>
    </row>
    <row r="39" spans="1:24" ht="13.5" thickBot="1" x14ac:dyDescent="0.25">
      <c r="A39" s="111"/>
      <c r="B39" s="112"/>
      <c r="C39" s="112"/>
      <c r="D39" s="112"/>
      <c r="E39" s="112"/>
      <c r="F39" s="112"/>
      <c r="G39" s="57">
        <v>0</v>
      </c>
      <c r="H39" s="112"/>
      <c r="I39" s="112"/>
      <c r="J39" s="112"/>
      <c r="K39" s="112"/>
      <c r="L39" s="112"/>
      <c r="M39" s="112"/>
      <c r="N39" s="224"/>
      <c r="O39" s="224"/>
      <c r="P39" s="224"/>
      <c r="Q39" s="224"/>
      <c r="R39" s="224"/>
      <c r="S39" s="224"/>
      <c r="T39" s="224"/>
      <c r="U39" s="224"/>
      <c r="V39" s="4"/>
      <c r="W39" s="4"/>
      <c r="X39" s="246"/>
    </row>
    <row r="40" spans="1:24" ht="13.5" thickBot="1" x14ac:dyDescent="0.25">
      <c r="A40" s="111"/>
      <c r="B40" s="112"/>
      <c r="C40" s="112"/>
      <c r="D40" s="112"/>
      <c r="E40" s="112"/>
      <c r="F40" s="112"/>
      <c r="G40" s="57">
        <v>0</v>
      </c>
      <c r="H40" s="112"/>
      <c r="I40" s="112"/>
      <c r="J40" s="112"/>
      <c r="K40" s="112"/>
      <c r="L40" s="112"/>
      <c r="M40" s="112"/>
      <c r="N40" s="224"/>
      <c r="O40" s="224"/>
      <c r="P40" s="224"/>
      <c r="Q40" s="224"/>
      <c r="R40" s="224"/>
      <c r="S40" s="224"/>
      <c r="T40" s="224"/>
      <c r="U40" s="224"/>
      <c r="V40" s="4"/>
      <c r="W40" s="4"/>
      <c r="X40" s="246"/>
    </row>
    <row r="41" spans="1:24" ht="13.5" thickBot="1" x14ac:dyDescent="0.25">
      <c r="A41" s="111"/>
      <c r="B41" s="112"/>
      <c r="C41" s="112"/>
      <c r="D41" s="112"/>
      <c r="E41" s="112"/>
      <c r="F41" s="112"/>
      <c r="G41" s="57">
        <v>0</v>
      </c>
      <c r="H41" s="112"/>
      <c r="I41" s="112"/>
      <c r="J41" s="112"/>
      <c r="K41" s="112"/>
      <c r="L41" s="112"/>
      <c r="M41" s="112"/>
      <c r="N41" s="224"/>
      <c r="O41" s="224"/>
      <c r="P41" s="224"/>
      <c r="Q41" s="224"/>
      <c r="R41" s="224"/>
      <c r="S41" s="224"/>
      <c r="T41" s="224"/>
      <c r="U41" s="224"/>
      <c r="V41" s="4"/>
      <c r="W41" s="4"/>
      <c r="X41" s="246"/>
    </row>
    <row r="42" spans="1:24" ht="13.5" thickBot="1" x14ac:dyDescent="0.25">
      <c r="A42" s="111"/>
      <c r="B42" s="112"/>
      <c r="C42" s="112"/>
      <c r="D42" s="112"/>
      <c r="E42" s="112"/>
      <c r="F42" s="112"/>
      <c r="G42" s="57">
        <v>0</v>
      </c>
      <c r="H42" s="112"/>
      <c r="I42" s="112"/>
      <c r="J42" s="112"/>
      <c r="K42" s="112"/>
      <c r="L42" s="112"/>
      <c r="M42" s="112"/>
      <c r="N42" s="224"/>
      <c r="O42" s="224"/>
      <c r="P42" s="224"/>
      <c r="Q42" s="224"/>
      <c r="R42" s="224"/>
      <c r="S42" s="224"/>
      <c r="T42" s="224"/>
      <c r="U42" s="224"/>
      <c r="V42" s="4"/>
      <c r="W42" s="4"/>
      <c r="X42" s="246"/>
    </row>
    <row r="43" spans="1:24" ht="13.5" thickBot="1" x14ac:dyDescent="0.25">
      <c r="A43" s="111"/>
      <c r="B43" s="112"/>
      <c r="C43" s="112"/>
      <c r="D43" s="112"/>
      <c r="E43" s="112"/>
      <c r="F43" s="112"/>
      <c r="G43" s="57">
        <v>0</v>
      </c>
      <c r="H43" s="112"/>
      <c r="I43" s="112"/>
      <c r="J43" s="112"/>
      <c r="K43" s="112"/>
      <c r="L43" s="112"/>
      <c r="M43" s="112"/>
      <c r="N43" s="224"/>
      <c r="O43" s="224"/>
      <c r="P43" s="224"/>
      <c r="Q43" s="224"/>
      <c r="R43" s="224"/>
      <c r="S43" s="224"/>
      <c r="T43" s="224"/>
      <c r="U43" s="224"/>
      <c r="V43" s="4"/>
      <c r="W43" s="4"/>
      <c r="X43" s="246"/>
    </row>
    <row r="44" spans="1:24" ht="13.5" thickBot="1" x14ac:dyDescent="0.25">
      <c r="A44" s="75"/>
      <c r="B44" s="18"/>
      <c r="C44" s="18"/>
      <c r="D44" s="21"/>
      <c r="E44" s="21"/>
      <c r="F44" s="20"/>
      <c r="G44" s="20"/>
      <c r="H44" s="218"/>
      <c r="I44" s="218"/>
      <c r="J44" s="218"/>
      <c r="K44" s="218"/>
      <c r="L44" s="218"/>
      <c r="M44" s="218"/>
      <c r="N44" s="4"/>
      <c r="O44" s="4"/>
      <c r="P44" s="4"/>
      <c r="Q44" s="4"/>
      <c r="R44" s="4"/>
      <c r="S44" s="4"/>
      <c r="T44" s="4"/>
      <c r="U44" s="4"/>
      <c r="V44" s="4"/>
      <c r="W44" s="4"/>
      <c r="X44" s="246"/>
    </row>
    <row r="45" spans="1:24" ht="13.5" thickBo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246"/>
    </row>
    <row r="46" spans="1:24" ht="13.5" thickBo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246"/>
    </row>
    <row r="47" spans="1:24" ht="13.5" thickBo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246"/>
    </row>
    <row r="48" spans="1:24" ht="13.5" thickBo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246"/>
    </row>
    <row r="49" spans="1:24" ht="13.5" thickBo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246"/>
    </row>
    <row r="50" spans="1:24" ht="13.5" thickBo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246"/>
    </row>
    <row r="51" spans="1:24" ht="13.5" thickBo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246"/>
    </row>
    <row r="52" spans="1:24" ht="13.5" thickBo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246"/>
    </row>
    <row r="53" spans="1:24" ht="13.5" thickBo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246"/>
    </row>
    <row r="54" spans="1:24" ht="13.5" thickBo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246"/>
    </row>
    <row r="55" spans="1:24" ht="13.5" thickBo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246"/>
    </row>
    <row r="56" spans="1:24" ht="13.5" thickBo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246"/>
    </row>
    <row r="57" spans="1:24" ht="13.5" thickBo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246"/>
    </row>
    <row r="58" spans="1:24" ht="13.5" thickBo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246"/>
    </row>
    <row r="59" spans="1:24" ht="13.5" thickBo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246"/>
    </row>
    <row r="60" spans="1:24" ht="13.5" thickBo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246"/>
    </row>
    <row r="61" spans="1:24" ht="13.5" thickBo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246"/>
    </row>
    <row r="62" spans="1:24" ht="13.5" thickBo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246"/>
    </row>
    <row r="63" spans="1:24" ht="13.5" thickBo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246"/>
    </row>
    <row r="64" spans="1:24" ht="13.5" thickBo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246"/>
    </row>
    <row r="65" spans="1:24" ht="13.5" thickBo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246"/>
    </row>
    <row r="66" spans="1:24" ht="13.5" thickBo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246"/>
    </row>
    <row r="67" spans="1:24" ht="13.5" thickBo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246"/>
    </row>
    <row r="68" spans="1:24" ht="13.5" thickBo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246"/>
    </row>
    <row r="69" spans="1:24" ht="13.5" thickBo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246"/>
    </row>
    <row r="70" spans="1:24" ht="13.5" thickBo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246"/>
    </row>
    <row r="71" spans="1:24" ht="13.5" thickBo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246"/>
    </row>
    <row r="72" spans="1:24" ht="13.5" thickBo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246"/>
    </row>
    <row r="73" spans="1:24" ht="13.5" thickBo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246"/>
    </row>
    <row r="74" spans="1:24" ht="13.5" thickBo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246"/>
    </row>
    <row r="75" spans="1:24" ht="13.5" thickBo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246"/>
    </row>
    <row r="76" spans="1:24" ht="13.5" thickBo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246"/>
    </row>
    <row r="77" spans="1:24" ht="13.5" thickBo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246"/>
    </row>
    <row r="78" spans="1:24" ht="13.5" thickBo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246"/>
    </row>
    <row r="79" spans="1:24" ht="13.5" thickBo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246"/>
    </row>
    <row r="80" spans="1:24" ht="13.5" thickBo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246"/>
    </row>
    <row r="81" spans="1:24" ht="13.5" thickBo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246"/>
    </row>
    <row r="82" spans="1:24" ht="13.5" thickBo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246"/>
    </row>
    <row r="83" spans="1:24" ht="13.5" thickBo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246"/>
    </row>
    <row r="84" spans="1:24" ht="13.5" thickBo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246"/>
    </row>
    <row r="85" spans="1:24" ht="13.5" thickBo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246"/>
    </row>
    <row r="86" spans="1:24" ht="13.5" thickBo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246"/>
    </row>
    <row r="87" spans="1:24" ht="13.5" thickBo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246"/>
    </row>
    <row r="88" spans="1:24" ht="13.5" thickBo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246"/>
    </row>
    <row r="89" spans="1:24" ht="13.5" thickBo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246"/>
    </row>
    <row r="90" spans="1:24" ht="13.5" thickBo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246"/>
    </row>
    <row r="91" spans="1:24" ht="13.5" thickBo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246"/>
    </row>
    <row r="92" spans="1:24" ht="13.5" thickBo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246"/>
    </row>
    <row r="93" spans="1:24" ht="13.5" thickBo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246"/>
    </row>
    <row r="94" spans="1:24" ht="13.5" thickBo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246"/>
    </row>
    <row r="95" spans="1:24" ht="13.5" thickBo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246"/>
    </row>
    <row r="96" spans="1:24" ht="13.5" thickBo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246"/>
    </row>
    <row r="97" spans="1:24" ht="13.5" thickBo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246"/>
    </row>
    <row r="98" spans="1:24" ht="13.5" thickBo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246"/>
    </row>
    <row r="99" spans="1:24" ht="13.5" thickBo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246"/>
    </row>
    <row r="100" spans="1:24" ht="13.5" thickBo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246"/>
    </row>
    <row r="101" spans="1:24" ht="13.5" thickBo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246"/>
    </row>
    <row r="102" spans="1:24" ht="13.5" thickBo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246"/>
    </row>
    <row r="103" spans="1:24" ht="13.5" thickBo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246"/>
    </row>
    <row r="104" spans="1:24" ht="13.5" thickBo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246"/>
    </row>
    <row r="105" spans="1:24" ht="13.5" thickBo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246"/>
    </row>
    <row r="106" spans="1:24" ht="13.5" thickBo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246"/>
    </row>
    <row r="107" spans="1:24" ht="13.5" thickBo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246"/>
    </row>
    <row r="108" spans="1:24" ht="13.5" thickBo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246"/>
    </row>
    <row r="109" spans="1:24" ht="13.5" thickBo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246"/>
    </row>
    <row r="110" spans="1:24" ht="13.5" thickBo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246"/>
    </row>
    <row r="111" spans="1:24" ht="13.5" thickBo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246"/>
    </row>
    <row r="112" spans="1:24" ht="13.5" thickBo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246"/>
    </row>
    <row r="113" spans="1:24" ht="13.5" thickBo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246"/>
    </row>
    <row r="114" spans="1:24" ht="13.5" thickBo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246"/>
    </row>
    <row r="115" spans="1:24" ht="13.5" thickBo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246"/>
    </row>
    <row r="116" spans="1:24" ht="13.5" thickBo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246"/>
    </row>
    <row r="117" spans="1:24" ht="13.5" thickBo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246"/>
    </row>
    <row r="118" spans="1:24" ht="13.5" thickBo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246"/>
    </row>
    <row r="119" spans="1:24" ht="13.5" thickBo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246"/>
    </row>
    <row r="120" spans="1:24" ht="13.5" thickBo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246"/>
    </row>
    <row r="121" spans="1:24" ht="13.5" thickBo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246"/>
    </row>
    <row r="122" spans="1:24" ht="13.5" thickBo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246"/>
    </row>
    <row r="123" spans="1:24" ht="13.5" thickBo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246"/>
    </row>
    <row r="124" spans="1:24" ht="13.5" thickBo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246"/>
    </row>
    <row r="125" spans="1:24" ht="13.5" thickBo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246"/>
    </row>
    <row r="126" spans="1:24" ht="13.5" thickBo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246"/>
    </row>
    <row r="127" spans="1:24" ht="13.5" thickBo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246"/>
    </row>
    <row r="128" spans="1:24" ht="13.5" thickBo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246"/>
    </row>
    <row r="129" spans="1:24" ht="13.5" thickBo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246"/>
    </row>
    <row r="130" spans="1:24" ht="13.5" thickBo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246"/>
    </row>
    <row r="131" spans="1:24" ht="13.5" thickBo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246"/>
    </row>
    <row r="132" spans="1:24" ht="13.5" thickBo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246"/>
    </row>
    <row r="133" spans="1:24" ht="13.5" thickBo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246"/>
    </row>
    <row r="134" spans="1:24" ht="13.5" thickBo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246"/>
    </row>
    <row r="135" spans="1:24" ht="13.5" thickBo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246"/>
    </row>
    <row r="136" spans="1:24" ht="13.5" thickBo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246"/>
    </row>
    <row r="137" spans="1:24" ht="13.5" thickBo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246"/>
    </row>
    <row r="138" spans="1:24" ht="13.5" thickBo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246"/>
    </row>
    <row r="139" spans="1:24" ht="13.5" thickBo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246"/>
    </row>
    <row r="140" spans="1:24" ht="13.5" thickBo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246"/>
    </row>
    <row r="141" spans="1:24" ht="13.5" thickBo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246"/>
    </row>
    <row r="142" spans="1:24" ht="13.5" thickBo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246"/>
    </row>
    <row r="143" spans="1:24" ht="13.5" thickBo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246"/>
    </row>
    <row r="144" spans="1:24" ht="13.5" thickBo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246"/>
    </row>
    <row r="145" spans="1:24" ht="13.5" thickBo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246"/>
    </row>
    <row r="146" spans="1:24" ht="13.5" thickBo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246"/>
    </row>
    <row r="147" spans="1:24" ht="13.5" thickBo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246"/>
    </row>
    <row r="148" spans="1:24" ht="13.5" thickBo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246"/>
    </row>
    <row r="149" spans="1:24" ht="13.5" thickBo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246"/>
    </row>
    <row r="150" spans="1:24" ht="13.5" thickBo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246"/>
    </row>
    <row r="151" spans="1:24" ht="13.5" thickBo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246"/>
    </row>
    <row r="152" spans="1:24" ht="13.5" thickBo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246"/>
    </row>
    <row r="153" spans="1:24" ht="13.5" thickBo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246"/>
    </row>
    <row r="154" spans="1:24" ht="13.5" thickBo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246"/>
    </row>
    <row r="155" spans="1:24" ht="13.5" thickBo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246"/>
    </row>
    <row r="156" spans="1:24" ht="13.5" thickBo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246"/>
    </row>
    <row r="157" spans="1:24" ht="13.5" thickBo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246"/>
    </row>
    <row r="158" spans="1:24" ht="13.5" thickBo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246"/>
    </row>
    <row r="159" spans="1:24" ht="13.5" thickBo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246"/>
    </row>
    <row r="160" spans="1:24" ht="13.5" thickBo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246"/>
    </row>
    <row r="161" spans="1:24" ht="13.5" thickBo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246"/>
    </row>
    <row r="162" spans="1:24" ht="13.5" thickBo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246"/>
    </row>
    <row r="163" spans="1:24" ht="13.5" thickBo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246"/>
    </row>
    <row r="164" spans="1:24" ht="13.5" thickBo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246"/>
    </row>
    <row r="165" spans="1:24" ht="13.5" thickBo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246"/>
    </row>
    <row r="166" spans="1:24" ht="13.5" thickBo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246"/>
    </row>
    <row r="167" spans="1:24" ht="13.5" thickBo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246"/>
    </row>
    <row r="168" spans="1:24" ht="13.5" thickBo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246"/>
    </row>
    <row r="169" spans="1:24" ht="13.5" thickBo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246"/>
    </row>
    <row r="170" spans="1:24" ht="13.5" thickBo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246"/>
    </row>
    <row r="171" spans="1:24" ht="13.5" thickBo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246"/>
    </row>
    <row r="172" spans="1:24" ht="13.5" thickBo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246"/>
    </row>
    <row r="173" spans="1:24" ht="13.5" thickBo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246"/>
    </row>
    <row r="174" spans="1:24" ht="13.5" thickBo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246"/>
    </row>
    <row r="175" spans="1:24" ht="13.5" thickBo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246"/>
    </row>
    <row r="176" spans="1:24" ht="13.5" thickBo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246"/>
    </row>
    <row r="177" spans="1:24" ht="13.5" thickBo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246"/>
    </row>
    <row r="178" spans="1:24" ht="13.5" thickBo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246"/>
    </row>
    <row r="179" spans="1:24" ht="13.5" thickBo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246"/>
    </row>
    <row r="180" spans="1:24" ht="13.5" thickBo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246"/>
    </row>
    <row r="181" spans="1:24" ht="13.5" thickBo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246"/>
    </row>
    <row r="182" spans="1:24" ht="13.5" thickBo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246"/>
    </row>
    <row r="183" spans="1:24" ht="13.5" thickBo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246"/>
    </row>
    <row r="184" spans="1:24" ht="13.5" thickBo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246"/>
    </row>
    <row r="185" spans="1:24" ht="13.5" thickBo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246"/>
    </row>
    <row r="186" spans="1:24" ht="13.5" thickBo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246"/>
    </row>
    <row r="187" spans="1:24" ht="13.5" thickBo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246"/>
    </row>
    <row r="188" spans="1:24" ht="13.5" thickBo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246"/>
    </row>
    <row r="189" spans="1:24" ht="13.5" thickBo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246"/>
    </row>
    <row r="190" spans="1:24" ht="13.5" thickBo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246"/>
    </row>
    <row r="191" spans="1:24" ht="13.5" thickBo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246"/>
    </row>
    <row r="192" spans="1:24" ht="13.5" thickBo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246"/>
    </row>
    <row r="193" spans="1:24" ht="13.5" thickBo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246"/>
    </row>
    <row r="194" spans="1:24" ht="13.5" thickBo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246"/>
    </row>
    <row r="195" spans="1:24" ht="13.5" thickBo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246"/>
    </row>
    <row r="196" spans="1:24" ht="13.5" thickBo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246"/>
    </row>
    <row r="197" spans="1:24" ht="13.5" thickBo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246"/>
    </row>
    <row r="198" spans="1:24" ht="13.5" thickBo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246"/>
    </row>
    <row r="199" spans="1:24" ht="13.5" thickBo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246"/>
    </row>
    <row r="200" spans="1:24" ht="13.5" thickBo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246"/>
    </row>
    <row r="201" spans="1:24" ht="13.5" thickBo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246"/>
    </row>
    <row r="202" spans="1:24" ht="13.5" thickBo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246"/>
    </row>
    <row r="203" spans="1:24" ht="13.5" thickBo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246"/>
    </row>
    <row r="204" spans="1:24" ht="13.5" thickBo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246"/>
    </row>
    <row r="205" spans="1:24" ht="13.5" thickBo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246"/>
    </row>
    <row r="206" spans="1:24" ht="13.5" thickBo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246"/>
    </row>
    <row r="207" spans="1:24" ht="13.5" thickBo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246"/>
    </row>
    <row r="208" spans="1:24" ht="13.5" thickBo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246"/>
    </row>
    <row r="209" spans="1:24" ht="13.5" thickBo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246"/>
    </row>
    <row r="210" spans="1:24" ht="13.5" thickBo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246"/>
    </row>
    <row r="211" spans="1:24" ht="13.5" thickBo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246"/>
    </row>
    <row r="212" spans="1:24" ht="13.5" thickBo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246"/>
    </row>
    <row r="213" spans="1:24" ht="13.5" thickBo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246"/>
    </row>
    <row r="214" spans="1:24" ht="13.5" thickBo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246"/>
    </row>
    <row r="215" spans="1:24" ht="13.5" thickBo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246"/>
    </row>
    <row r="216" spans="1:24" ht="13.5" thickBo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246"/>
    </row>
    <row r="217" spans="1:24" ht="13.5" thickBo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246"/>
    </row>
    <row r="218" spans="1:24" ht="13.5" thickBo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246"/>
    </row>
    <row r="219" spans="1:24" ht="13.5" thickBo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246"/>
    </row>
    <row r="220" spans="1:24" ht="13.5" thickBo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246"/>
    </row>
    <row r="221" spans="1:24" ht="13.5" thickBo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246"/>
    </row>
    <row r="222" spans="1:24" ht="13.5" thickBo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246"/>
    </row>
    <row r="223" spans="1:24" ht="13.5" thickBo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246"/>
    </row>
    <row r="224" spans="1:24" ht="13.5" thickBo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246"/>
    </row>
    <row r="225" spans="1:24" ht="13.5" thickBo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246"/>
    </row>
    <row r="226" spans="1:24" ht="13.5" thickBo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246"/>
    </row>
    <row r="227" spans="1:24" ht="13.5" thickBo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246"/>
    </row>
    <row r="228" spans="1:24" ht="13.5" thickBo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246"/>
    </row>
    <row r="229" spans="1:24" ht="13.5" thickBo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246"/>
    </row>
    <row r="230" spans="1:24" ht="13.5" thickBo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246"/>
    </row>
    <row r="231" spans="1:24" ht="13.5" thickBo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246"/>
    </row>
    <row r="232" spans="1:24" ht="13.5" thickBo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246"/>
    </row>
    <row r="233" spans="1:24" ht="13.5" thickBo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246"/>
    </row>
    <row r="234" spans="1:24" ht="13.5" thickBo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246"/>
    </row>
    <row r="235" spans="1:24" ht="13.5" thickBo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246"/>
    </row>
    <row r="236" spans="1:24" ht="13.5" thickBo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246"/>
    </row>
    <row r="237" spans="1:24" ht="13.5" thickBo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246"/>
    </row>
    <row r="238" spans="1:24" ht="13.5" thickBo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246"/>
    </row>
    <row r="239" spans="1:24" ht="13.5" thickBo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246"/>
    </row>
    <row r="240" spans="1:24" ht="13.5" thickBo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246"/>
    </row>
    <row r="241" spans="1:24" ht="13.5" thickBo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246"/>
    </row>
    <row r="242" spans="1:24" ht="13.5" thickBo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246"/>
    </row>
    <row r="243" spans="1:24" ht="13.5" thickBo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246"/>
    </row>
    <row r="244" spans="1:24" ht="13.5" thickBo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246"/>
    </row>
    <row r="245" spans="1:24" ht="13.5" thickBo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246"/>
    </row>
    <row r="246" spans="1:24" ht="13.5" thickBo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246"/>
    </row>
    <row r="247" spans="1:24" ht="13.5" thickBo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246"/>
    </row>
    <row r="248" spans="1:24" ht="13.5" thickBo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246"/>
    </row>
    <row r="249" spans="1:24" ht="13.5" thickBo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246"/>
    </row>
    <row r="250" spans="1:24" ht="13.5" thickBo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246"/>
    </row>
    <row r="251" spans="1:24" ht="13.5" thickBo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246"/>
    </row>
    <row r="252" spans="1:24" ht="13.5" thickBo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246"/>
    </row>
    <row r="253" spans="1:24" ht="13.5" thickBo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246"/>
    </row>
    <row r="254" spans="1:24" ht="13.5" thickBo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246"/>
    </row>
    <row r="255" spans="1:24" ht="13.5" thickBo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246"/>
    </row>
    <row r="256" spans="1:24" ht="13.5" thickBo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246"/>
    </row>
    <row r="257" spans="1:24" ht="13.5" thickBo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246"/>
    </row>
    <row r="258" spans="1:24" ht="13.5" thickBo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246"/>
    </row>
    <row r="259" spans="1:24" ht="13.5" thickBo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246"/>
    </row>
    <row r="260" spans="1:24" ht="13.5" thickBo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246"/>
    </row>
    <row r="261" spans="1:24" ht="13.5" thickBo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246"/>
    </row>
    <row r="262" spans="1:24" ht="13.5" thickBo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246"/>
    </row>
    <row r="263" spans="1:24" ht="13.5" thickBo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246"/>
    </row>
    <row r="264" spans="1:24" ht="13.5" thickBo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246"/>
    </row>
    <row r="265" spans="1:24" ht="13.5" thickBo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246"/>
    </row>
    <row r="266" spans="1:24" ht="13.5" thickBo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246"/>
    </row>
    <row r="267" spans="1:24" ht="13.5" thickBo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246"/>
    </row>
    <row r="268" spans="1:24" ht="13.5" thickBo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246"/>
    </row>
    <row r="269" spans="1:24" ht="13.5" thickBo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246"/>
    </row>
    <row r="270" spans="1:24" ht="13.5" thickBo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246"/>
    </row>
    <row r="271" spans="1:24" ht="13.5" thickBo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246"/>
    </row>
    <row r="272" spans="1:24" ht="13.5" thickBo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246"/>
    </row>
    <row r="273" spans="1:24" ht="13.5" thickBo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246"/>
    </row>
    <row r="274" spans="1:24" ht="13.5" thickBo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246"/>
    </row>
    <row r="275" spans="1:24" ht="13.5" thickBo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246"/>
    </row>
    <row r="276" spans="1:24" ht="13.5" thickBo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246"/>
    </row>
    <row r="277" spans="1:24" ht="13.5" thickBo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246"/>
    </row>
    <row r="278" spans="1:24" ht="13.5" thickBo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246"/>
    </row>
    <row r="279" spans="1:24" ht="13.5" thickBo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246"/>
    </row>
    <row r="280" spans="1:24" ht="13.5" thickBo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246"/>
    </row>
    <row r="281" spans="1:24" ht="13.5" thickBo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246"/>
    </row>
    <row r="282" spans="1:24" ht="13.5" thickBo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246"/>
    </row>
    <row r="283" spans="1:24" ht="13.5" thickBo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246"/>
    </row>
    <row r="284" spans="1:24" ht="13.5" thickBo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246"/>
    </row>
    <row r="285" spans="1:24" ht="13.5" thickBo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246"/>
    </row>
    <row r="286" spans="1:24" ht="13.5" thickBo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246"/>
    </row>
    <row r="287" spans="1:24" ht="13.5" thickBo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246"/>
    </row>
    <row r="288" spans="1:24" ht="13.5" thickBo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246"/>
    </row>
    <row r="289" spans="1:24" ht="13.5" thickBo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246"/>
    </row>
    <row r="290" spans="1:24" ht="13.5" thickBo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246"/>
    </row>
    <row r="291" spans="1:24" ht="13.5" thickBo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246"/>
    </row>
    <row r="292" spans="1:24" ht="13.5" thickBo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246"/>
    </row>
    <row r="293" spans="1:24" ht="13.5" thickBo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246"/>
    </row>
    <row r="294" spans="1:24" ht="13.5" thickBo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246"/>
    </row>
    <row r="295" spans="1:24" ht="13.5" thickBo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246"/>
    </row>
    <row r="296" spans="1:24" ht="13.5" thickBo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246"/>
    </row>
    <row r="297" spans="1:24" ht="13.5" thickBo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246"/>
    </row>
    <row r="298" spans="1:24" ht="13.5" thickBo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246"/>
    </row>
    <row r="299" spans="1:24" ht="13.5" thickBo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246"/>
    </row>
    <row r="300" spans="1:24" ht="13.5" thickBo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246"/>
    </row>
    <row r="301" spans="1:24" ht="13.5" thickBo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246"/>
    </row>
    <row r="302" spans="1:24" ht="13.5" thickBo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246"/>
    </row>
    <row r="303" spans="1:24" ht="13.5" thickBo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246"/>
    </row>
    <row r="304" spans="1:24" ht="13.5" thickBo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246"/>
    </row>
    <row r="305" spans="1:24" ht="13.5" thickBo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246"/>
    </row>
    <row r="306" spans="1:24" ht="13.5" thickBo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246"/>
    </row>
    <row r="307" spans="1:24" ht="13.5" thickBo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246"/>
    </row>
    <row r="308" spans="1:24" ht="13.5" thickBo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246"/>
    </row>
    <row r="309" spans="1:24" ht="13.5" thickBo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246"/>
    </row>
    <row r="310" spans="1:24" ht="13.5" thickBo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246"/>
    </row>
    <row r="311" spans="1:24" ht="13.5" thickBo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246"/>
    </row>
    <row r="312" spans="1:24" ht="13.5" thickBo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246"/>
    </row>
    <row r="313" spans="1:24" ht="13.5" thickBo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246"/>
    </row>
    <row r="314" spans="1:24" ht="13.5" thickBo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246"/>
    </row>
    <row r="315" spans="1:24" ht="13.5" thickBo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246"/>
    </row>
    <row r="316" spans="1:24" ht="13.5" thickBo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246"/>
    </row>
    <row r="317" spans="1:24" ht="13.5" thickBo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246"/>
    </row>
    <row r="318" spans="1:24" ht="13.5" thickBo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246"/>
    </row>
    <row r="319" spans="1:24" ht="13.5" thickBo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246"/>
    </row>
    <row r="320" spans="1:24" ht="13.5" thickBo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246"/>
    </row>
    <row r="321" spans="1:24" ht="13.5" thickBo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246"/>
    </row>
    <row r="322" spans="1:24" ht="13.5" thickBo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246"/>
    </row>
    <row r="323" spans="1:24" ht="13.5" thickBo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246"/>
    </row>
    <row r="324" spans="1:24" ht="13.5" thickBo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246"/>
    </row>
    <row r="325" spans="1:24" ht="13.5" thickBo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246"/>
    </row>
    <row r="326" spans="1:24" ht="13.5" thickBo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246"/>
    </row>
    <row r="327" spans="1:24" ht="13.5" thickBo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246"/>
    </row>
    <row r="328" spans="1:24" ht="13.5" thickBo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246"/>
    </row>
    <row r="329" spans="1:24" ht="13.5" thickBo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246"/>
    </row>
    <row r="330" spans="1:24" ht="13.5" thickBo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246"/>
    </row>
    <row r="331" spans="1:24" ht="13.5" thickBo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246"/>
    </row>
    <row r="332" spans="1:24" ht="13.5" thickBo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246"/>
    </row>
    <row r="333" spans="1:24" ht="13.5" thickBo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246"/>
    </row>
    <row r="334" spans="1:24" ht="13.5" thickBo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246"/>
    </row>
    <row r="335" spans="1:24" ht="13.5" thickBo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246"/>
    </row>
    <row r="336" spans="1:24" ht="13.5" thickBo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246"/>
    </row>
    <row r="337" spans="1:24" ht="13.5" thickBo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246"/>
    </row>
    <row r="338" spans="1:24" ht="13.5" thickBo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246"/>
    </row>
    <row r="339" spans="1:24" ht="13.5" thickBo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246"/>
    </row>
    <row r="340" spans="1:24" ht="13.5" thickBo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246"/>
    </row>
    <row r="341" spans="1:24" ht="13.5" thickBo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246"/>
    </row>
    <row r="342" spans="1:24" ht="13.5" thickBo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246"/>
    </row>
    <row r="343" spans="1:24" ht="13.5" thickBo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246"/>
    </row>
    <row r="344" spans="1:24" ht="13.5" thickBo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246"/>
    </row>
    <row r="345" spans="1:24" ht="13.5" thickBo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246"/>
    </row>
    <row r="346" spans="1:24" ht="13.5" thickBo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246"/>
    </row>
    <row r="347" spans="1:24" ht="13.5" thickBo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246"/>
    </row>
    <row r="348" spans="1:24" ht="13.5" thickBo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246"/>
    </row>
    <row r="349" spans="1:24" ht="13.5" thickBo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246"/>
    </row>
    <row r="350" spans="1:24" ht="13.5" thickBo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246"/>
    </row>
    <row r="351" spans="1:24" ht="13.5" thickBo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246"/>
    </row>
    <row r="352" spans="1:24" ht="13.5" thickBo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246"/>
    </row>
    <row r="353" spans="1:24" ht="13.5" thickBo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246"/>
    </row>
    <row r="354" spans="1:24" ht="13.5" thickBo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246"/>
    </row>
    <row r="355" spans="1:24" ht="13.5" thickBo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246"/>
    </row>
    <row r="356" spans="1:24" ht="13.5" thickBo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246"/>
    </row>
    <row r="357" spans="1:24" ht="13.5" thickBo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246"/>
    </row>
    <row r="358" spans="1:24" ht="13.5" thickBo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246"/>
    </row>
    <row r="359" spans="1:24" ht="13.5" thickBo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246"/>
    </row>
    <row r="360" spans="1:24" ht="13.5" thickBo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246"/>
    </row>
    <row r="361" spans="1:24" ht="13.5" thickBo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246"/>
    </row>
    <row r="362" spans="1:24" ht="13.5" thickBo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246"/>
    </row>
    <row r="363" spans="1:24" ht="13.5" thickBo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246"/>
    </row>
    <row r="364" spans="1:24" ht="13.5" thickBo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246"/>
    </row>
    <row r="365" spans="1:24" ht="13.5" thickBo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246"/>
    </row>
    <row r="366" spans="1:24" ht="13.5" thickBo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246"/>
    </row>
    <row r="367" spans="1:24" ht="13.5" thickBo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246"/>
    </row>
    <row r="368" spans="1:24" ht="13.5" thickBo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246"/>
    </row>
    <row r="369" spans="1:24" ht="13.5" thickBo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246"/>
    </row>
    <row r="370" spans="1:24" ht="13.5" thickBo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246"/>
    </row>
    <row r="371" spans="1:24" ht="13.5" thickBo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246"/>
    </row>
    <row r="372" spans="1:24" ht="13.5" thickBo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246"/>
    </row>
    <row r="373" spans="1:24" ht="13.5" thickBo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246"/>
    </row>
    <row r="374" spans="1:24" ht="13.5" thickBo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246"/>
    </row>
    <row r="375" spans="1:24" ht="13.5" thickBo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246"/>
    </row>
    <row r="376" spans="1:24" ht="13.5" thickBo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246"/>
    </row>
    <row r="377" spans="1:24" ht="13.5" thickBo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246"/>
    </row>
    <row r="378" spans="1:24" ht="13.5" thickBo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246"/>
    </row>
    <row r="379" spans="1:24" ht="13.5" thickBo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246"/>
    </row>
    <row r="380" spans="1:24" ht="13.5" thickBo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246"/>
    </row>
    <row r="381" spans="1:24" ht="13.5" thickBo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246"/>
    </row>
    <row r="382" spans="1:24" ht="13.5" thickBo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246"/>
    </row>
    <row r="383" spans="1:24" ht="13.5" thickBo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246"/>
    </row>
    <row r="384" spans="1:24" ht="13.5" thickBo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246"/>
    </row>
    <row r="385" spans="1:24" ht="13.5" thickBo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246"/>
    </row>
    <row r="386" spans="1:24" ht="13.5" thickBo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246"/>
    </row>
    <row r="387" spans="1:24" ht="13.5" thickBo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246"/>
    </row>
    <row r="388" spans="1:24" ht="13.5" thickBo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246"/>
    </row>
    <row r="389" spans="1:24" ht="13.5" thickBo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246"/>
    </row>
    <row r="390" spans="1:24" ht="13.5" thickBo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246"/>
    </row>
    <row r="391" spans="1:24" ht="13.5" thickBo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246"/>
    </row>
    <row r="392" spans="1:24" ht="13.5" thickBo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246"/>
    </row>
    <row r="393" spans="1:24" ht="13.5" thickBo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246"/>
    </row>
    <row r="394" spans="1:24" ht="13.5" thickBo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246"/>
    </row>
    <row r="395" spans="1:24" ht="13.5" thickBo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246"/>
    </row>
    <row r="396" spans="1:24" ht="13.5" thickBo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246"/>
    </row>
    <row r="397" spans="1:24" ht="13.5" thickBo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246"/>
    </row>
    <row r="398" spans="1:24" ht="13.5" thickBo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246"/>
    </row>
    <row r="399" spans="1:24" ht="13.5" thickBo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246"/>
    </row>
    <row r="400" spans="1:24" ht="13.5" thickBo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246"/>
    </row>
    <row r="401" spans="1:24" ht="13.5" thickBo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246"/>
    </row>
    <row r="402" spans="1:24" ht="13.5" thickBo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246"/>
    </row>
    <row r="403" spans="1:24" ht="13.5" thickBo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246"/>
    </row>
    <row r="404" spans="1:24" ht="13.5" thickBo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246"/>
    </row>
    <row r="405" spans="1:24" ht="13.5" thickBo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246"/>
    </row>
    <row r="406" spans="1:24" ht="13.5" thickBo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246"/>
    </row>
    <row r="407" spans="1:24" ht="13.5" thickBo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246"/>
    </row>
    <row r="408" spans="1:24" ht="13.5" thickBo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246"/>
    </row>
    <row r="409" spans="1:24" ht="13.5" thickBo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246"/>
    </row>
    <row r="410" spans="1:24" ht="13.5" thickBo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246"/>
    </row>
    <row r="411" spans="1:24" ht="13.5" thickBo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246"/>
    </row>
    <row r="412" spans="1:24" ht="13.5" thickBo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246"/>
    </row>
    <row r="413" spans="1:24" ht="13.5" thickBo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246"/>
    </row>
    <row r="414" spans="1:24" ht="13.5" thickBo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246"/>
    </row>
    <row r="415" spans="1:24" ht="13.5" thickBo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246"/>
    </row>
    <row r="416" spans="1:24" ht="13.5" thickBo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246"/>
    </row>
    <row r="417" spans="1:24" ht="13.5" thickBo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246"/>
    </row>
    <row r="418" spans="1:24" ht="13.5" thickBo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246"/>
    </row>
    <row r="419" spans="1:24" ht="13.5" thickBo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246"/>
    </row>
    <row r="420" spans="1:24" ht="13.5" thickBo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246"/>
    </row>
    <row r="421" spans="1:24" ht="13.5" thickBo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246"/>
    </row>
    <row r="422" spans="1:24" ht="13.5" thickBo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246"/>
    </row>
    <row r="423" spans="1:24" ht="13.5" thickBo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246"/>
    </row>
    <row r="424" spans="1:24" ht="13.5" thickBo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246"/>
    </row>
    <row r="425" spans="1:24" ht="13.5" thickBo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246"/>
    </row>
    <row r="426" spans="1:24" ht="13.5" thickBo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246"/>
    </row>
    <row r="427" spans="1:24" ht="13.5" thickBo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246"/>
    </row>
    <row r="428" spans="1:24" ht="13.5" thickBo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246"/>
    </row>
    <row r="429" spans="1:24" ht="13.5" thickBo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246"/>
    </row>
    <row r="430" spans="1:24" ht="13.5" thickBo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246"/>
    </row>
    <row r="431" spans="1:24" ht="13.5" thickBo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246"/>
    </row>
    <row r="432" spans="1:24" ht="13.5" thickBo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246"/>
    </row>
    <row r="433" spans="1:24" ht="13.5" thickBo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246"/>
    </row>
    <row r="434" spans="1:24" ht="13.5" thickBo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246"/>
    </row>
    <row r="435" spans="1:24" ht="13.5" thickBo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246"/>
    </row>
    <row r="436" spans="1:24" ht="13.5" thickBo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246"/>
    </row>
    <row r="437" spans="1:24" ht="13.5" thickBo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246"/>
    </row>
    <row r="438" spans="1:24" ht="13.5" thickBo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246"/>
    </row>
    <row r="439" spans="1:24" ht="13.5" thickBo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246"/>
    </row>
    <row r="440" spans="1:24" ht="13.5" thickBo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246"/>
    </row>
    <row r="441" spans="1:24" ht="13.5" thickBo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246"/>
    </row>
    <row r="442" spans="1:24" ht="13.5" thickBo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246"/>
    </row>
    <row r="443" spans="1:24" ht="13.5" thickBo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246"/>
    </row>
    <row r="444" spans="1:24" ht="13.5" thickBo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246"/>
    </row>
    <row r="445" spans="1:24" ht="13.5" thickBo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246"/>
    </row>
    <row r="446" spans="1:24" ht="13.5" thickBo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246"/>
    </row>
    <row r="447" spans="1:24" ht="13.5" thickBo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246"/>
    </row>
    <row r="448" spans="1:24" ht="13.5" thickBo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246"/>
    </row>
    <row r="449" spans="1:24" ht="13.5" thickBo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246"/>
    </row>
    <row r="450" spans="1:24" ht="13.5" thickBo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246"/>
    </row>
    <row r="451" spans="1:24" ht="13.5" thickBo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246"/>
    </row>
    <row r="452" spans="1:24" ht="13.5" thickBo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246"/>
    </row>
    <row r="453" spans="1:24" ht="13.5" thickBo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246"/>
    </row>
    <row r="454" spans="1:24" ht="13.5" thickBo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246"/>
    </row>
    <row r="455" spans="1:24" ht="13.5" thickBo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246"/>
    </row>
    <row r="456" spans="1:24" ht="13.5" thickBo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246"/>
    </row>
    <row r="457" spans="1:24" ht="13.5" thickBo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246"/>
    </row>
    <row r="458" spans="1:24" ht="13.5" thickBo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246"/>
    </row>
    <row r="459" spans="1:24" ht="13.5" thickBo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246"/>
    </row>
    <row r="460" spans="1:24" ht="13.5" thickBo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246"/>
    </row>
    <row r="461" spans="1:24" ht="13.5" thickBo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246"/>
    </row>
    <row r="462" spans="1:24" ht="13.5" thickBo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246"/>
    </row>
    <row r="463" spans="1:24" ht="13.5" thickBo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246"/>
    </row>
    <row r="464" spans="1:24" ht="13.5" thickBo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246"/>
    </row>
    <row r="465" spans="1:24" ht="13.5" thickBo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246"/>
    </row>
    <row r="466" spans="1:24" ht="13.5" thickBo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246"/>
    </row>
    <row r="467" spans="1:24" ht="13.5" thickBo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246"/>
    </row>
    <row r="468" spans="1:24" ht="13.5" thickBo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246"/>
    </row>
    <row r="469" spans="1:24" ht="13.5" thickBo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246"/>
    </row>
    <row r="470" spans="1:24" ht="13.5" thickBo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246"/>
    </row>
    <row r="471" spans="1:24" ht="13.5" thickBo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246"/>
    </row>
    <row r="472" spans="1:24" ht="13.5" thickBo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246"/>
    </row>
    <row r="473" spans="1:24" ht="13.5" thickBo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246"/>
    </row>
    <row r="474" spans="1:24" ht="13.5" thickBo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246"/>
    </row>
    <row r="475" spans="1:24" ht="13.5" thickBo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246"/>
    </row>
    <row r="476" spans="1:24" ht="13.5" thickBo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246"/>
    </row>
    <row r="477" spans="1:24" ht="13.5" thickBo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246"/>
    </row>
    <row r="478" spans="1:24" ht="13.5" thickBo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246"/>
    </row>
    <row r="479" spans="1:24" ht="13.5" thickBo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246"/>
    </row>
    <row r="480" spans="1:24" ht="13.5" thickBo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246"/>
    </row>
    <row r="481" spans="1:24" ht="13.5" thickBo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246"/>
    </row>
    <row r="482" spans="1:24" ht="13.5" thickBo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246"/>
    </row>
    <row r="483" spans="1:24" ht="13.5" thickBo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246"/>
    </row>
    <row r="484" spans="1:24" ht="13.5" thickBo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246"/>
    </row>
    <row r="485" spans="1:24" ht="13.5" thickBo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246"/>
    </row>
    <row r="486" spans="1:24" ht="13.5" thickBo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246"/>
    </row>
    <row r="487" spans="1:24" ht="13.5" thickBo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246"/>
    </row>
    <row r="488" spans="1:24" ht="13.5" thickBo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246"/>
    </row>
    <row r="489" spans="1:24" ht="13.5" thickBo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246"/>
    </row>
    <row r="490" spans="1:24" ht="13.5" thickBo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246"/>
    </row>
    <row r="491" spans="1:24" ht="13.5" thickBo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246"/>
    </row>
    <row r="492" spans="1:24" ht="13.5" thickBo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246"/>
    </row>
    <row r="493" spans="1:24" ht="13.5" thickBo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246"/>
    </row>
    <row r="494" spans="1:24" ht="13.5" thickBo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246"/>
    </row>
    <row r="495" spans="1:24" ht="13.5" thickBo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246"/>
    </row>
    <row r="496" spans="1:24" ht="13.5" thickBo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246"/>
    </row>
    <row r="497" spans="1:24" ht="13.5" thickBo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246"/>
    </row>
    <row r="498" spans="1:24" ht="13.5" thickBo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246"/>
    </row>
    <row r="499" spans="1:24" ht="13.5" thickBo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246"/>
    </row>
    <row r="500" spans="1:24" ht="13.5" thickBo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246"/>
    </row>
    <row r="501" spans="1:24" ht="13.5" thickBo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246"/>
    </row>
    <row r="502" spans="1:24" ht="13.5" thickBo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246"/>
    </row>
    <row r="503" spans="1:24" ht="13.5" thickBo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246"/>
    </row>
    <row r="504" spans="1:24" ht="13.5" thickBo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246"/>
    </row>
    <row r="505" spans="1:24" ht="13.5" thickBo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246"/>
    </row>
    <row r="506" spans="1:24" ht="13.5" thickBo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246"/>
    </row>
    <row r="507" spans="1:24" ht="13.5" thickBo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246"/>
    </row>
    <row r="508" spans="1:24" ht="13.5" thickBo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246"/>
    </row>
    <row r="509" spans="1:24" ht="13.5" thickBo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246"/>
    </row>
    <row r="510" spans="1:24" ht="13.5" thickBo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246"/>
    </row>
    <row r="511" spans="1:24" ht="13.5" thickBo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246"/>
    </row>
    <row r="512" spans="1:24" ht="13.5" thickBo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246"/>
    </row>
    <row r="513" spans="1:24" ht="13.5" thickBo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246"/>
    </row>
    <row r="514" spans="1:24" ht="13.5" thickBo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246"/>
    </row>
    <row r="515" spans="1:24" ht="13.5" thickBo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246"/>
    </row>
    <row r="516" spans="1:24" ht="13.5" thickBo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246"/>
    </row>
    <row r="517" spans="1:24" ht="13.5" thickBo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246"/>
    </row>
    <row r="518" spans="1:24" ht="13.5" thickBo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246"/>
    </row>
    <row r="519" spans="1:24" ht="13.5" thickBo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246"/>
    </row>
    <row r="520" spans="1:24" ht="13.5" thickBo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246"/>
    </row>
    <row r="521" spans="1:24" ht="13.5" thickBo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246"/>
    </row>
    <row r="522" spans="1:24" ht="13.5" thickBo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246"/>
    </row>
    <row r="523" spans="1:24" ht="13.5" thickBo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246"/>
    </row>
    <row r="524" spans="1:24" ht="13.5" thickBo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246"/>
    </row>
    <row r="525" spans="1:24" ht="13.5" thickBo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246"/>
    </row>
    <row r="526" spans="1:24" ht="13.5" thickBo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246"/>
    </row>
    <row r="527" spans="1:24" ht="13.5" thickBo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246"/>
    </row>
    <row r="528" spans="1:24" ht="13.5" thickBo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246"/>
    </row>
    <row r="529" spans="1:24" ht="13.5" thickBo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246"/>
    </row>
    <row r="530" spans="1:24" ht="13.5" thickBo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246"/>
    </row>
    <row r="531" spans="1:24" ht="13.5" thickBo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246"/>
    </row>
    <row r="532" spans="1:24" ht="13.5" thickBo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246"/>
    </row>
    <row r="533" spans="1:24" ht="13.5" thickBo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246"/>
    </row>
    <row r="534" spans="1:24" ht="13.5" thickBo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246"/>
    </row>
    <row r="535" spans="1:24" ht="13.5" thickBo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246"/>
    </row>
    <row r="536" spans="1:24" ht="13.5" thickBo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246"/>
    </row>
    <row r="537" spans="1:24" ht="13.5" thickBo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246"/>
    </row>
    <row r="538" spans="1:24" ht="13.5" thickBo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246"/>
    </row>
    <row r="539" spans="1:24" ht="13.5" thickBo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246"/>
    </row>
    <row r="540" spans="1:24" ht="13.5" thickBo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246"/>
    </row>
    <row r="541" spans="1:24" ht="13.5" thickBo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246"/>
    </row>
    <row r="542" spans="1:24" ht="13.5" thickBo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246"/>
    </row>
    <row r="543" spans="1:24" ht="13.5" thickBo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246"/>
    </row>
    <row r="544" spans="1:24" ht="13.5" thickBo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246"/>
    </row>
    <row r="545" spans="1:24" ht="13.5" thickBo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246"/>
    </row>
    <row r="546" spans="1:24" ht="13.5" thickBo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246"/>
    </row>
    <row r="547" spans="1:24" ht="13.5" thickBo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246"/>
    </row>
    <row r="548" spans="1:24" ht="13.5" thickBo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246"/>
    </row>
    <row r="549" spans="1:24" ht="13.5" thickBo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246"/>
    </row>
    <row r="550" spans="1:24" ht="13.5" thickBo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246"/>
    </row>
    <row r="551" spans="1:24" ht="13.5" thickBo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246"/>
    </row>
    <row r="552" spans="1:24" ht="13.5" thickBo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246"/>
    </row>
    <row r="553" spans="1:24" ht="13.5" thickBo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246"/>
    </row>
    <row r="554" spans="1:24" ht="13.5" thickBo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246"/>
    </row>
    <row r="555" spans="1:24" ht="13.5" thickBo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246"/>
    </row>
    <row r="556" spans="1:24" ht="13.5" thickBo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246"/>
    </row>
    <row r="557" spans="1:24" ht="13.5" thickBo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246"/>
    </row>
    <row r="558" spans="1:24" ht="13.5" thickBo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246"/>
    </row>
    <row r="559" spans="1:24" ht="13.5" thickBo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246"/>
    </row>
    <row r="560" spans="1:24" ht="13.5" thickBo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246"/>
    </row>
    <row r="561" spans="1:24" ht="13.5" thickBo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246"/>
    </row>
    <row r="562" spans="1:24" ht="13.5" thickBo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246"/>
    </row>
    <row r="563" spans="1:24" ht="13.5" thickBo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246"/>
    </row>
    <row r="564" spans="1:24" ht="13.5" thickBo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246"/>
    </row>
    <row r="565" spans="1:24" ht="13.5" thickBo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246"/>
    </row>
    <row r="566" spans="1:24" ht="13.5" thickBo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246"/>
    </row>
    <row r="567" spans="1:24" ht="13.5" thickBo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246"/>
    </row>
    <row r="568" spans="1:24" ht="13.5" thickBo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246"/>
    </row>
    <row r="569" spans="1:24" ht="13.5" thickBo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246"/>
    </row>
    <row r="570" spans="1:24" ht="13.5" thickBo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246"/>
    </row>
    <row r="571" spans="1:24" ht="13.5" thickBo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246"/>
    </row>
    <row r="572" spans="1:24" ht="13.5" thickBo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246"/>
    </row>
    <row r="573" spans="1:24" ht="13.5" thickBo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246"/>
    </row>
    <row r="574" spans="1:24" ht="13.5" thickBo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246"/>
    </row>
    <row r="575" spans="1:24" ht="13.5" thickBo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246"/>
    </row>
    <row r="576" spans="1:24" ht="13.5" thickBo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246"/>
    </row>
    <row r="577" spans="1:24" ht="13.5" thickBo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246"/>
    </row>
    <row r="578" spans="1:24" ht="13.5" thickBo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246"/>
    </row>
    <row r="579" spans="1:24" ht="13.5" thickBo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246"/>
    </row>
    <row r="580" spans="1:24" ht="13.5" thickBo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246"/>
    </row>
    <row r="581" spans="1:24" ht="13.5" thickBo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246"/>
    </row>
    <row r="582" spans="1:24" ht="13.5" thickBo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246"/>
    </row>
    <row r="583" spans="1:24" ht="13.5" thickBo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246"/>
    </row>
    <row r="584" spans="1:24" ht="13.5" thickBo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246"/>
    </row>
    <row r="585" spans="1:24" ht="13.5" thickBo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246"/>
    </row>
    <row r="586" spans="1:24" ht="13.5" thickBo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246"/>
    </row>
    <row r="587" spans="1:24" ht="13.5" thickBo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246"/>
    </row>
    <row r="588" spans="1:24" ht="13.5" thickBo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246"/>
    </row>
    <row r="589" spans="1:24" ht="13.5" thickBo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246"/>
    </row>
    <row r="590" spans="1:24" ht="13.5" thickBo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246"/>
    </row>
    <row r="591" spans="1:24" ht="13.5" thickBo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246"/>
    </row>
    <row r="592" spans="1:24" ht="13.5" thickBo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246"/>
    </row>
    <row r="593" spans="1:24" ht="13.5" thickBo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246"/>
    </row>
    <row r="594" spans="1:24" ht="13.5" thickBo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246"/>
    </row>
    <row r="595" spans="1:24" ht="13.5" thickBo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246"/>
    </row>
    <row r="596" spans="1:24" ht="13.5" thickBo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246"/>
    </row>
    <row r="597" spans="1:24" ht="13.5" thickBo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246"/>
    </row>
    <row r="598" spans="1:24" ht="13.5" thickBo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246"/>
    </row>
    <row r="599" spans="1:24" ht="13.5" thickBo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246"/>
    </row>
    <row r="600" spans="1:24" ht="13.5" thickBo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246"/>
    </row>
    <row r="601" spans="1:24" ht="13.5" thickBo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246"/>
    </row>
    <row r="602" spans="1:24" ht="13.5" thickBo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246"/>
    </row>
    <row r="603" spans="1:24" ht="13.5" thickBo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246"/>
    </row>
    <row r="604" spans="1:24" ht="13.5" thickBo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246"/>
    </row>
    <row r="605" spans="1:24" ht="13.5" thickBo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246"/>
    </row>
    <row r="606" spans="1:24" ht="13.5" thickBo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246"/>
    </row>
    <row r="607" spans="1:24" ht="13.5" thickBo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246"/>
    </row>
    <row r="608" spans="1:24" ht="13.5" thickBo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246"/>
    </row>
    <row r="609" spans="1:24" ht="13.5" thickBo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246"/>
    </row>
    <row r="610" spans="1:24" ht="13.5" thickBo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246"/>
    </row>
    <row r="611" spans="1:24" ht="13.5" thickBo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246"/>
    </row>
    <row r="612" spans="1:24" ht="13.5" thickBo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246"/>
    </row>
    <row r="613" spans="1:24" ht="13.5" thickBo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246"/>
    </row>
    <row r="614" spans="1:24" ht="13.5" thickBo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246"/>
    </row>
    <row r="615" spans="1:24" ht="13.5" thickBo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246"/>
    </row>
    <row r="616" spans="1:24" ht="13.5" thickBo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246"/>
    </row>
    <row r="617" spans="1:24" ht="13.5" thickBo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246"/>
    </row>
    <row r="618" spans="1:24" ht="13.5" thickBo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246"/>
    </row>
    <row r="619" spans="1:24" ht="13.5" thickBo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246"/>
    </row>
    <row r="620" spans="1:24" ht="13.5" thickBo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246"/>
    </row>
    <row r="621" spans="1:24" ht="13.5" thickBo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246"/>
    </row>
    <row r="622" spans="1:24" ht="13.5" thickBo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246"/>
    </row>
    <row r="623" spans="1:24" ht="13.5" thickBo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246"/>
    </row>
    <row r="624" spans="1:24" ht="13.5" thickBo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246"/>
    </row>
    <row r="625" spans="1:24" ht="13.5" thickBo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246"/>
    </row>
    <row r="626" spans="1:24" ht="13.5" thickBo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246"/>
    </row>
    <row r="627" spans="1:24" ht="13.5" thickBo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246"/>
    </row>
    <row r="628" spans="1:24" ht="13.5" thickBo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246"/>
    </row>
    <row r="629" spans="1:24" ht="13.5" thickBo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246"/>
    </row>
    <row r="630" spans="1:24" ht="13.5" thickBo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246"/>
    </row>
    <row r="631" spans="1:24" ht="13.5" thickBo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246"/>
    </row>
    <row r="632" spans="1:24" ht="13.5" thickBo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246"/>
    </row>
    <row r="633" spans="1:24" ht="13.5" thickBo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246"/>
    </row>
    <row r="634" spans="1:24" ht="13.5" thickBo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246"/>
    </row>
    <row r="635" spans="1:24" ht="13.5" thickBo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246"/>
    </row>
    <row r="636" spans="1:24" ht="13.5" thickBo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246"/>
    </row>
    <row r="637" spans="1:24" ht="13.5" thickBo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246"/>
    </row>
    <row r="638" spans="1:24" ht="13.5" thickBo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246"/>
    </row>
    <row r="639" spans="1:24" ht="13.5" thickBo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246"/>
    </row>
    <row r="640" spans="1:24" ht="13.5" thickBo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246"/>
    </row>
    <row r="641" spans="1:24" ht="13.5" thickBo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246"/>
    </row>
    <row r="642" spans="1:24" ht="13.5" thickBo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246"/>
    </row>
    <row r="643" spans="1:24" ht="13.5" thickBo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246"/>
    </row>
    <row r="644" spans="1:24" ht="13.5" thickBo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246"/>
    </row>
    <row r="645" spans="1:24" ht="13.5" thickBo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246"/>
    </row>
    <row r="646" spans="1:24" ht="13.5" thickBo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246"/>
    </row>
    <row r="647" spans="1:24" ht="13.5" thickBo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246"/>
    </row>
    <row r="648" spans="1:24" ht="13.5" thickBo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246"/>
    </row>
    <row r="649" spans="1:24" ht="13.5" thickBo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246"/>
    </row>
    <row r="650" spans="1:24" ht="13.5" thickBo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246"/>
    </row>
    <row r="651" spans="1:24" ht="13.5" thickBo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246"/>
    </row>
    <row r="652" spans="1:24" ht="13.5" thickBo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246"/>
    </row>
    <row r="653" spans="1:24" ht="13.5" thickBo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246"/>
    </row>
    <row r="654" spans="1:24" ht="13.5" thickBo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246"/>
    </row>
    <row r="655" spans="1:24" ht="13.5" thickBo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246"/>
    </row>
    <row r="656" spans="1:24" ht="13.5" thickBo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246"/>
    </row>
    <row r="657" spans="1:24" ht="13.5" thickBo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246"/>
    </row>
    <row r="658" spans="1:24" ht="13.5" thickBo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246"/>
    </row>
    <row r="659" spans="1:24" ht="13.5" thickBo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246"/>
    </row>
    <row r="660" spans="1:24" ht="13.5" thickBo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246"/>
    </row>
    <row r="661" spans="1:24" ht="13.5" thickBo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246"/>
    </row>
    <row r="662" spans="1:24" ht="13.5" thickBo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246"/>
    </row>
    <row r="663" spans="1:24" ht="13.5" thickBo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246"/>
    </row>
    <row r="664" spans="1:24" ht="13.5" thickBo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246"/>
    </row>
    <row r="665" spans="1:24" ht="13.5" thickBo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246"/>
    </row>
    <row r="666" spans="1:24" ht="13.5" thickBo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246"/>
    </row>
    <row r="667" spans="1:24" ht="13.5" thickBo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246"/>
    </row>
    <row r="668" spans="1:24" ht="13.5" thickBo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246"/>
    </row>
    <row r="669" spans="1:24" ht="13.5" thickBo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246"/>
    </row>
    <row r="670" spans="1:24" ht="13.5" thickBo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246"/>
    </row>
    <row r="671" spans="1:24" ht="13.5" thickBo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246"/>
    </row>
    <row r="672" spans="1:24" ht="13.5" thickBo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246"/>
    </row>
    <row r="673" spans="1:24" ht="13.5" thickBo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246"/>
    </row>
    <row r="674" spans="1:24" ht="13.5" thickBo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246"/>
    </row>
    <row r="675" spans="1:24" ht="13.5" thickBo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246"/>
    </row>
    <row r="676" spans="1:24" ht="13.5" thickBo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246"/>
    </row>
    <row r="677" spans="1:24" ht="13.5" thickBo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246"/>
    </row>
    <row r="678" spans="1:24" ht="13.5" thickBo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246"/>
    </row>
    <row r="679" spans="1:24" ht="13.5" thickBo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246"/>
    </row>
    <row r="680" spans="1:24" ht="13.5" thickBo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246"/>
    </row>
    <row r="681" spans="1:24" ht="13.5" thickBo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246"/>
    </row>
    <row r="682" spans="1:24" ht="13.5" thickBo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246"/>
    </row>
    <row r="683" spans="1:24" ht="13.5" thickBo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246"/>
    </row>
    <row r="684" spans="1:24" ht="13.5" thickBo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246"/>
    </row>
    <row r="685" spans="1:24" ht="13.5" thickBo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246"/>
    </row>
    <row r="686" spans="1:24" ht="13.5" thickBo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246"/>
    </row>
    <row r="687" spans="1:24" ht="13.5" thickBo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246"/>
    </row>
    <row r="688" spans="1:24" ht="13.5" thickBo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246"/>
    </row>
    <row r="689" spans="1:24" ht="13.5" thickBo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246"/>
    </row>
    <row r="690" spans="1:24" ht="13.5" thickBo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246"/>
    </row>
    <row r="691" spans="1:24" ht="13.5" thickBo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246"/>
    </row>
    <row r="692" spans="1:24" ht="13.5" thickBo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246"/>
    </row>
    <row r="693" spans="1:24" ht="13.5" thickBo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246"/>
    </row>
    <row r="694" spans="1:24" ht="13.5" thickBo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246"/>
    </row>
    <row r="695" spans="1:24" ht="13.5" thickBo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246"/>
    </row>
    <row r="696" spans="1:24" ht="13.5" thickBo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246"/>
    </row>
    <row r="697" spans="1:24" ht="13.5" thickBo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246"/>
    </row>
    <row r="698" spans="1:24" ht="13.5" thickBo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246"/>
    </row>
    <row r="699" spans="1:24" ht="13.5" thickBo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246"/>
    </row>
    <row r="700" spans="1:24" ht="13.5" thickBo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246"/>
    </row>
    <row r="701" spans="1:24" ht="13.5" thickBo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246"/>
    </row>
    <row r="702" spans="1:24" ht="13.5" thickBo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246"/>
    </row>
    <row r="703" spans="1:24" ht="13.5" thickBo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246"/>
    </row>
    <row r="704" spans="1:24" ht="13.5" thickBo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246"/>
    </row>
    <row r="705" spans="1:24" ht="13.5" thickBo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246"/>
    </row>
    <row r="706" spans="1:24" ht="13.5" thickBo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246"/>
    </row>
    <row r="707" spans="1:24" ht="13.5" thickBo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246"/>
    </row>
    <row r="708" spans="1:24" ht="13.5" thickBo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246"/>
    </row>
    <row r="709" spans="1:24" ht="13.5" thickBo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246"/>
    </row>
    <row r="710" spans="1:24" ht="13.5" thickBo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246"/>
    </row>
    <row r="711" spans="1:24" ht="13.5" thickBo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246"/>
    </row>
    <row r="712" spans="1:24" ht="13.5" thickBo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246"/>
    </row>
    <row r="713" spans="1:24" ht="13.5" thickBo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246"/>
    </row>
    <row r="714" spans="1:24" ht="13.5" thickBo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246"/>
    </row>
    <row r="715" spans="1:24" ht="13.5" thickBo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246"/>
    </row>
    <row r="716" spans="1:24" ht="13.5" thickBo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246"/>
    </row>
    <row r="717" spans="1:24" ht="13.5" thickBo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246"/>
    </row>
    <row r="718" spans="1:24" ht="13.5" thickBo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246"/>
    </row>
    <row r="719" spans="1:24" ht="13.5" thickBo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246"/>
    </row>
    <row r="720" spans="1:24" ht="13.5" thickBo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246"/>
    </row>
    <row r="721" spans="1:24" ht="13.5" thickBo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246"/>
    </row>
    <row r="722" spans="1:24" ht="13.5" thickBo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246"/>
    </row>
    <row r="723" spans="1:24" ht="13.5" thickBo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246"/>
    </row>
    <row r="724" spans="1:24" ht="13.5" thickBo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246"/>
    </row>
    <row r="725" spans="1:24" ht="13.5" thickBo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246"/>
    </row>
    <row r="726" spans="1:24" ht="13.5" thickBo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246"/>
    </row>
    <row r="727" spans="1:24" ht="13.5" thickBo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246"/>
    </row>
    <row r="728" spans="1:24" ht="13.5" thickBo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246"/>
    </row>
    <row r="729" spans="1:24" ht="13.5" thickBo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246"/>
    </row>
    <row r="730" spans="1:24" ht="13.5" thickBo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246"/>
    </row>
    <row r="731" spans="1:24" ht="13.5" thickBo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246"/>
    </row>
    <row r="732" spans="1:24" ht="13.5" thickBo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246"/>
    </row>
    <row r="733" spans="1:24" ht="13.5" thickBo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246"/>
    </row>
    <row r="734" spans="1:24" ht="13.5" thickBo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246"/>
    </row>
    <row r="735" spans="1:24" ht="13.5" thickBo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246"/>
    </row>
    <row r="736" spans="1:24" ht="13.5" thickBo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246"/>
    </row>
    <row r="737" spans="1:24" ht="13.5" thickBo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246"/>
    </row>
    <row r="738" spans="1:24" ht="13.5" thickBo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246"/>
    </row>
    <row r="739" spans="1:24" ht="13.5" thickBo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246"/>
    </row>
    <row r="740" spans="1:24" ht="13.5" thickBo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246"/>
    </row>
    <row r="741" spans="1:24" ht="13.5" thickBo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246"/>
    </row>
    <row r="742" spans="1:24" ht="13.5" thickBo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246"/>
    </row>
    <row r="743" spans="1:24" ht="13.5" thickBo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246"/>
    </row>
    <row r="744" spans="1:24" ht="13.5" thickBo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246"/>
    </row>
    <row r="745" spans="1:24" ht="13.5" thickBo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246"/>
    </row>
    <row r="746" spans="1:24" ht="13.5" thickBo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246"/>
    </row>
    <row r="747" spans="1:24" ht="13.5" thickBo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246"/>
    </row>
    <row r="748" spans="1:24" ht="13.5" thickBo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246"/>
    </row>
    <row r="749" spans="1:24" ht="13.5" thickBo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246"/>
    </row>
    <row r="750" spans="1:24" ht="13.5" thickBo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246"/>
    </row>
    <row r="751" spans="1:24" ht="13.5" thickBo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246"/>
    </row>
    <row r="752" spans="1:24" ht="13.5" thickBo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246"/>
    </row>
    <row r="753" spans="1:24" ht="13.5" thickBo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246"/>
    </row>
    <row r="754" spans="1:24" ht="13.5" thickBo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246"/>
    </row>
    <row r="755" spans="1:24" ht="13.5" thickBo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246"/>
    </row>
    <row r="756" spans="1:24" ht="13.5" thickBo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246"/>
    </row>
    <row r="757" spans="1:24" ht="13.5" thickBo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246"/>
    </row>
    <row r="758" spans="1:24" ht="13.5" thickBo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246"/>
    </row>
    <row r="759" spans="1:24" ht="13.5" thickBo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246"/>
    </row>
    <row r="760" spans="1:24" ht="13.5" thickBo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246"/>
    </row>
    <row r="761" spans="1:24" ht="13.5" thickBo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246"/>
    </row>
    <row r="762" spans="1:24" ht="13.5" thickBo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246"/>
    </row>
    <row r="763" spans="1:24" ht="13.5" thickBo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246"/>
    </row>
    <row r="764" spans="1:24" ht="13.5" thickBo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246"/>
    </row>
    <row r="765" spans="1:24" ht="13.5" thickBo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246"/>
    </row>
    <row r="766" spans="1:24" ht="13.5" thickBo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246"/>
    </row>
    <row r="767" spans="1:24" ht="13.5" thickBo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246"/>
    </row>
    <row r="768" spans="1:24" ht="13.5" thickBo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246"/>
    </row>
    <row r="769" spans="1:24" ht="13.5" thickBo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246"/>
    </row>
    <row r="770" spans="1:24" ht="13.5" thickBo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246"/>
    </row>
    <row r="771" spans="1:24" ht="13.5" thickBo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246"/>
    </row>
    <row r="772" spans="1:24" ht="13.5" thickBo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246"/>
    </row>
    <row r="773" spans="1:24" ht="13.5" thickBo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246"/>
    </row>
    <row r="774" spans="1:24" ht="13.5" thickBo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246"/>
    </row>
    <row r="775" spans="1:24" ht="13.5" thickBo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246"/>
    </row>
    <row r="776" spans="1:24" ht="13.5" thickBo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246"/>
    </row>
    <row r="777" spans="1:24" ht="13.5" thickBo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246"/>
    </row>
    <row r="778" spans="1:24" ht="13.5" thickBo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246"/>
    </row>
    <row r="779" spans="1:24" ht="13.5" thickBo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246"/>
    </row>
    <row r="780" spans="1:24" ht="13.5" thickBo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246"/>
    </row>
    <row r="781" spans="1:24" ht="13.5" thickBo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246"/>
    </row>
    <row r="782" spans="1:24" ht="13.5" thickBo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246"/>
    </row>
    <row r="783" spans="1:24" ht="13.5" thickBo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246"/>
    </row>
    <row r="784" spans="1:24" ht="13.5" thickBo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246"/>
    </row>
    <row r="785" spans="1:24" ht="13.5" thickBo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246"/>
    </row>
    <row r="786" spans="1:24" ht="13.5" thickBo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246"/>
    </row>
    <row r="787" spans="1:24" ht="13.5" thickBo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246"/>
    </row>
    <row r="788" spans="1:24" ht="13.5" thickBo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246"/>
    </row>
    <row r="789" spans="1:24" ht="13.5" thickBo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246"/>
    </row>
    <row r="790" spans="1:24" ht="13.5" thickBo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246"/>
    </row>
    <row r="791" spans="1:24" ht="13.5" thickBo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246"/>
    </row>
    <row r="792" spans="1:24" ht="13.5" thickBo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246"/>
    </row>
    <row r="793" spans="1:24" ht="13.5" thickBo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246"/>
    </row>
    <row r="794" spans="1:24" ht="13.5" thickBo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246"/>
    </row>
    <row r="795" spans="1:24" ht="13.5" thickBo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246"/>
    </row>
    <row r="796" spans="1:24" ht="13.5" thickBo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246"/>
    </row>
    <row r="797" spans="1:24" ht="13.5" thickBo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246"/>
    </row>
    <row r="798" spans="1:24" ht="13.5" thickBo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246"/>
    </row>
    <row r="799" spans="1:24" ht="13.5" thickBo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246"/>
    </row>
    <row r="800" spans="1:24" ht="13.5" thickBo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246"/>
    </row>
    <row r="801" spans="1:24" ht="13.5" thickBo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246"/>
    </row>
    <row r="802" spans="1:24" ht="13.5" thickBo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246"/>
    </row>
    <row r="803" spans="1:24" ht="13.5" thickBo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246"/>
    </row>
    <row r="804" spans="1:24" ht="13.5" thickBo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246"/>
    </row>
    <row r="805" spans="1:24" ht="13.5" thickBo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246"/>
    </row>
    <row r="806" spans="1:24" ht="13.5" thickBo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246"/>
    </row>
    <row r="807" spans="1:24" ht="13.5" thickBo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246"/>
    </row>
    <row r="808" spans="1:24" ht="13.5" thickBo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246"/>
    </row>
    <row r="809" spans="1:24" ht="13.5" thickBo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246"/>
    </row>
    <row r="810" spans="1:24" ht="13.5" thickBo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246"/>
    </row>
    <row r="811" spans="1:24" ht="13.5" thickBo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246"/>
    </row>
    <row r="812" spans="1:24" ht="13.5" thickBo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246"/>
    </row>
    <row r="813" spans="1:24" ht="13.5" thickBo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246"/>
    </row>
    <row r="814" spans="1:24" ht="13.5" thickBo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246"/>
    </row>
    <row r="815" spans="1:24" ht="13.5" thickBo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246"/>
    </row>
    <row r="816" spans="1:24" ht="13.5" thickBo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246"/>
    </row>
    <row r="817" spans="1:24" ht="13.5" thickBo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246"/>
    </row>
    <row r="818" spans="1:24" ht="13.5" thickBo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246"/>
    </row>
    <row r="819" spans="1:24" ht="13.5" thickBo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246"/>
    </row>
    <row r="820" spans="1:24" ht="13.5" thickBo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246"/>
    </row>
    <row r="821" spans="1:24" ht="13.5" thickBo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246"/>
    </row>
    <row r="822" spans="1:24" ht="13.5" thickBo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246"/>
    </row>
    <row r="823" spans="1:24" ht="13.5" thickBo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246"/>
    </row>
    <row r="824" spans="1:24" ht="13.5" thickBo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246"/>
    </row>
    <row r="825" spans="1:24" ht="13.5" thickBo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246"/>
    </row>
    <row r="826" spans="1:24" ht="13.5" thickBo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246"/>
    </row>
    <row r="827" spans="1:24" ht="13.5" thickBo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246"/>
    </row>
    <row r="828" spans="1:24" ht="13.5" thickBo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246"/>
    </row>
    <row r="829" spans="1:24" ht="13.5" thickBo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246"/>
    </row>
    <row r="830" spans="1:24" ht="13.5" thickBo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246"/>
    </row>
    <row r="831" spans="1:24" ht="13.5" thickBo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246"/>
    </row>
    <row r="832" spans="1:24" ht="13.5" thickBo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246"/>
    </row>
    <row r="833" spans="1:24" ht="13.5" thickBo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246"/>
    </row>
    <row r="834" spans="1:24" ht="13.5" thickBo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246"/>
    </row>
    <row r="835" spans="1:24" ht="13.5" thickBo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246"/>
    </row>
    <row r="836" spans="1:24" ht="13.5" thickBo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246"/>
    </row>
    <row r="837" spans="1:24" ht="13.5" thickBo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246"/>
    </row>
    <row r="838" spans="1:24" ht="13.5" thickBo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246"/>
    </row>
    <row r="839" spans="1:24" ht="13.5" thickBo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246"/>
    </row>
    <row r="840" spans="1:24" ht="13.5" thickBo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246"/>
    </row>
    <row r="841" spans="1:24" ht="13.5" thickBo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246"/>
    </row>
    <row r="842" spans="1:24" ht="13.5" thickBo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246"/>
    </row>
    <row r="843" spans="1:24" ht="13.5" thickBo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246"/>
    </row>
    <row r="844" spans="1:24" ht="13.5" thickBo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246"/>
    </row>
    <row r="845" spans="1:24" ht="13.5" thickBo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246"/>
    </row>
    <row r="846" spans="1:24" ht="13.5" thickBo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246"/>
    </row>
    <row r="847" spans="1:24" ht="13.5" thickBo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246"/>
    </row>
    <row r="848" spans="1:24" ht="13.5" thickBo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246"/>
    </row>
    <row r="849" spans="1:24" ht="13.5" thickBo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246"/>
    </row>
    <row r="850" spans="1:24" ht="13.5" thickBo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246"/>
    </row>
    <row r="851" spans="1:24" ht="13.5" thickBo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246"/>
    </row>
    <row r="852" spans="1:24" ht="13.5" thickBo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246"/>
    </row>
    <row r="853" spans="1:24" ht="13.5" thickBo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246"/>
    </row>
    <row r="854" spans="1:24" ht="13.5" thickBo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246"/>
    </row>
    <row r="855" spans="1:24" ht="13.5" thickBo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246"/>
    </row>
    <row r="856" spans="1:24" ht="13.5" thickBo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246"/>
    </row>
    <row r="857" spans="1:24" ht="13.5" thickBo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246"/>
    </row>
    <row r="858" spans="1:24" ht="13.5" thickBo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246"/>
    </row>
    <row r="859" spans="1:24" ht="13.5" thickBo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246"/>
    </row>
    <row r="860" spans="1:24" ht="13.5" thickBo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246"/>
    </row>
    <row r="861" spans="1:24" ht="13.5" thickBo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246"/>
    </row>
    <row r="862" spans="1:24" ht="13.5" thickBo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246"/>
    </row>
    <row r="863" spans="1:24" ht="13.5" thickBo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246"/>
    </row>
    <row r="864" spans="1:24" ht="13.5" thickBo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246"/>
    </row>
    <row r="865" spans="1:24" ht="13.5" thickBo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246"/>
    </row>
    <row r="866" spans="1:24" ht="13.5" thickBo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246"/>
    </row>
    <row r="867" spans="1:24" ht="13.5" thickBo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246"/>
    </row>
    <row r="868" spans="1:24" ht="13.5" thickBo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246"/>
    </row>
    <row r="869" spans="1:24" ht="13.5" thickBo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246"/>
    </row>
    <row r="870" spans="1:24" ht="13.5" thickBo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246"/>
    </row>
    <row r="871" spans="1:24" ht="13.5" thickBo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246"/>
    </row>
    <row r="872" spans="1:24" ht="13.5" thickBo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246"/>
    </row>
    <row r="873" spans="1:24" ht="13.5" thickBo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246"/>
    </row>
    <row r="874" spans="1:24" ht="13.5" thickBo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246"/>
    </row>
    <row r="875" spans="1:24" ht="13.5" thickBo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246"/>
    </row>
    <row r="876" spans="1:24" ht="13.5" thickBo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246"/>
    </row>
    <row r="877" spans="1:24" ht="13.5" thickBo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246"/>
    </row>
    <row r="878" spans="1:24" ht="13.5" thickBo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246"/>
    </row>
    <row r="879" spans="1:24" ht="13.5" thickBo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246"/>
    </row>
    <row r="880" spans="1:24" ht="13.5" thickBo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246"/>
    </row>
    <row r="881" spans="1:24" ht="13.5" thickBo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246"/>
    </row>
    <row r="882" spans="1:24" ht="13.5" thickBo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246"/>
    </row>
    <row r="883" spans="1:24" ht="13.5" thickBo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246"/>
    </row>
    <row r="884" spans="1:24" ht="13.5" thickBo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246"/>
    </row>
    <row r="885" spans="1:24" ht="13.5" thickBo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246"/>
    </row>
    <row r="886" spans="1:24" ht="13.5" thickBo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246"/>
    </row>
    <row r="887" spans="1:24" ht="13.5" thickBo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246"/>
    </row>
    <row r="888" spans="1:24" ht="13.5" thickBo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246"/>
    </row>
    <row r="889" spans="1:24" ht="13.5" thickBo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246"/>
    </row>
    <row r="890" spans="1:24" ht="13.5" thickBo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246"/>
    </row>
    <row r="891" spans="1:24" ht="13.5" thickBo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246"/>
    </row>
    <row r="892" spans="1:24" ht="13.5" thickBo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246"/>
    </row>
    <row r="893" spans="1:24" ht="13.5" thickBo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246"/>
    </row>
    <row r="894" spans="1:24" ht="13.5" thickBo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246"/>
    </row>
    <row r="895" spans="1:24" ht="13.5" thickBo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246"/>
    </row>
    <row r="896" spans="1:24" ht="13.5" thickBo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246"/>
    </row>
    <row r="897" spans="1:24" ht="13.5" thickBo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246"/>
    </row>
    <row r="898" spans="1:24" ht="13.5" thickBo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246"/>
    </row>
    <row r="899" spans="1:24" ht="13.5" thickBo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246"/>
    </row>
    <row r="900" spans="1:24" ht="13.5" thickBo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246"/>
    </row>
    <row r="901" spans="1:24" ht="13.5" thickBo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246"/>
    </row>
    <row r="902" spans="1:24" ht="13.5" thickBo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246"/>
    </row>
    <row r="903" spans="1:24" ht="13.5" thickBo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246"/>
    </row>
    <row r="904" spans="1:24" ht="13.5" thickBo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246"/>
    </row>
    <row r="905" spans="1:24" ht="13.5" thickBo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246"/>
    </row>
    <row r="906" spans="1:24" ht="13.5" thickBo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246"/>
    </row>
    <row r="907" spans="1:24" ht="13.5" thickBo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246"/>
    </row>
    <row r="908" spans="1:24" ht="13.5" thickBo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246"/>
    </row>
    <row r="909" spans="1:24" ht="13.5" thickBo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246"/>
    </row>
    <row r="910" spans="1:24" ht="13.5" thickBo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246"/>
    </row>
    <row r="911" spans="1:24" ht="13.5" thickBo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246"/>
    </row>
    <row r="912" spans="1:24" ht="13.5" thickBo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246"/>
    </row>
    <row r="913" spans="1:24" ht="13.5" thickBo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246"/>
    </row>
    <row r="914" spans="1:24" ht="13.5" thickBo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246"/>
    </row>
    <row r="915" spans="1:24" ht="13.5" thickBo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246"/>
    </row>
    <row r="916" spans="1:24" ht="13.5" thickBo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246"/>
    </row>
    <row r="917" spans="1:24" ht="13.5" thickBo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246"/>
    </row>
    <row r="918" spans="1:24" ht="13.5" thickBo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246"/>
    </row>
    <row r="919" spans="1:24" ht="13.5" thickBo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246"/>
    </row>
    <row r="920" spans="1:24" ht="13.5" thickBo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246"/>
    </row>
    <row r="921" spans="1:24" ht="13.5" thickBo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246"/>
    </row>
    <row r="922" spans="1:24" ht="13.5" thickBo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246"/>
    </row>
    <row r="923" spans="1:24" ht="13.5" thickBo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246"/>
    </row>
    <row r="924" spans="1:24" ht="13.5" thickBo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246"/>
    </row>
    <row r="925" spans="1:24" ht="13.5" thickBo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246"/>
    </row>
    <row r="926" spans="1:24" ht="13.5" thickBo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246"/>
    </row>
    <row r="927" spans="1:24" ht="13.5" thickBo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246"/>
    </row>
    <row r="928" spans="1:24" ht="13.5" thickBo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246"/>
    </row>
    <row r="929" spans="1:24" ht="13.5" thickBo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246"/>
    </row>
    <row r="930" spans="1:24" ht="13.5" thickBo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246"/>
    </row>
    <row r="931" spans="1:24" ht="13.5" thickBo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246"/>
    </row>
    <row r="932" spans="1:24" ht="13.5" thickBo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246"/>
    </row>
    <row r="933" spans="1:24" ht="13.5" thickBo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246"/>
    </row>
    <row r="934" spans="1:24" ht="13.5" thickBo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246"/>
    </row>
    <row r="935" spans="1:24" ht="13.5" thickBo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246"/>
    </row>
    <row r="936" spans="1:24" ht="13.5" thickBo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246"/>
    </row>
    <row r="937" spans="1:24" ht="13.5" thickBo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246"/>
    </row>
    <row r="938" spans="1:24" ht="13.5" thickBo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246"/>
    </row>
    <row r="939" spans="1:24" ht="13.5" thickBo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246"/>
    </row>
    <row r="940" spans="1:24" ht="13.5" thickBo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246"/>
    </row>
    <row r="941" spans="1:24" ht="13.5" thickBo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246"/>
    </row>
    <row r="942" spans="1:24" ht="13.5" thickBo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246"/>
    </row>
    <row r="943" spans="1:24" ht="13.5" thickBo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246"/>
    </row>
    <row r="944" spans="1:24" ht="13.5" thickBo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246"/>
    </row>
    <row r="945" spans="1:24" ht="13.5" thickBo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246"/>
    </row>
    <row r="946" spans="1:24" ht="13.5" thickBo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246"/>
    </row>
    <row r="947" spans="1:24" ht="13.5" thickBo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246"/>
    </row>
    <row r="948" spans="1:24" ht="13.5" thickBo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246"/>
    </row>
    <row r="949" spans="1:24" ht="13.5" thickBo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246"/>
    </row>
    <row r="950" spans="1:24" ht="13.5" thickBo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246"/>
    </row>
    <row r="951" spans="1:24" ht="13.5" thickBo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246"/>
    </row>
    <row r="952" spans="1:24" ht="13.5" thickBo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246"/>
    </row>
    <row r="953" spans="1:24" ht="13.5" thickBo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246"/>
    </row>
    <row r="954" spans="1:24" ht="13.5" thickBo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246"/>
    </row>
    <row r="955" spans="1:24" ht="13.5" thickBo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246"/>
    </row>
    <row r="956" spans="1:24" ht="13.5" thickBo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246"/>
    </row>
    <row r="957" spans="1:24" ht="13.5" thickBo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246"/>
    </row>
    <row r="958" spans="1:24" ht="13.5" thickBo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246"/>
    </row>
    <row r="959" spans="1:24" ht="13.5" thickBo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246"/>
    </row>
    <row r="960" spans="1:24" ht="13.5" thickBo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246"/>
    </row>
    <row r="961" spans="1:24" ht="13.5" thickBo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246"/>
    </row>
    <row r="962" spans="1:24" ht="13.5" thickBo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246"/>
    </row>
    <row r="963" spans="1:24" ht="13.5" thickBo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246"/>
    </row>
    <row r="964" spans="1:24" ht="13.5" thickBo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246"/>
    </row>
    <row r="965" spans="1:24" ht="13.5" thickBo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246"/>
    </row>
    <row r="966" spans="1:24" ht="13.5" thickBo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246"/>
    </row>
    <row r="967" spans="1:24" ht="13.5" thickBo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246"/>
    </row>
    <row r="968" spans="1:24" ht="13.5" thickBo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246"/>
    </row>
    <row r="969" spans="1:24" ht="13.5" thickBo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246"/>
    </row>
    <row r="970" spans="1:24" ht="13.5" thickBo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246"/>
    </row>
    <row r="971" spans="1:24" ht="13.5" thickBo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246"/>
    </row>
    <row r="972" spans="1:24" ht="13.5" thickBo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246"/>
    </row>
    <row r="973" spans="1:24" ht="13.5" thickBo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246"/>
    </row>
    <row r="974" spans="1:24" ht="13.5" thickBo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246"/>
    </row>
    <row r="975" spans="1:24" ht="13.5" thickBo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246"/>
    </row>
    <row r="976" spans="1:24" ht="13.5" thickBo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246"/>
    </row>
    <row r="977" spans="1:24" ht="13.5" thickBo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246"/>
    </row>
    <row r="978" spans="1:24" ht="13.5" thickBo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4" ht="13.5" thickBo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4" ht="13.5" thickBo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4" ht="13.5" thickBo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4" ht="13.5" thickBo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4" ht="13.5" thickBo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4" ht="13.5" thickBo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4" ht="13.5" thickBo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4" ht="13.5" thickBo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</sheetData>
  <mergeCells count="31">
    <mergeCell ref="B1:E2"/>
    <mergeCell ref="G1:L1"/>
    <mergeCell ref="N1:O1"/>
    <mergeCell ref="Q1:Q3"/>
    <mergeCell ref="R1:R3"/>
    <mergeCell ref="P2:P3"/>
    <mergeCell ref="T1:T3"/>
    <mergeCell ref="U1:U3"/>
    <mergeCell ref="V1:V3"/>
    <mergeCell ref="W1:W3"/>
    <mergeCell ref="G2:G3"/>
    <mergeCell ref="H2:I2"/>
    <mergeCell ref="J2:J3"/>
    <mergeCell ref="K2:L2"/>
    <mergeCell ref="N2:N3"/>
    <mergeCell ref="O2:O3"/>
    <mergeCell ref="S1:S3"/>
    <mergeCell ref="G32:G33"/>
    <mergeCell ref="H32:I32"/>
    <mergeCell ref="K32:L32"/>
    <mergeCell ref="F24:K24"/>
    <mergeCell ref="N24:N25"/>
    <mergeCell ref="T24:T26"/>
    <mergeCell ref="U24:U26"/>
    <mergeCell ref="V24:V26"/>
    <mergeCell ref="W24:W26"/>
    <mergeCell ref="N26:O26"/>
    <mergeCell ref="O24:O25"/>
    <mergeCell ref="Q24:Q26"/>
    <mergeCell ref="R24:R26"/>
    <mergeCell ref="S24:S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79"/>
  <sheetViews>
    <sheetView topLeftCell="Q7" workbookViewId="0">
      <selection activeCell="L20" sqref="L20"/>
    </sheetView>
  </sheetViews>
  <sheetFormatPr defaultRowHeight="11.25" x14ac:dyDescent="0.2"/>
  <sheetData>
    <row r="1" spans="1:23" ht="31.5" customHeight="1" thickTop="1" thickBot="1" x14ac:dyDescent="0.25">
      <c r="A1" s="4"/>
      <c r="B1" s="299" t="s">
        <v>128</v>
      </c>
      <c r="C1" s="300"/>
      <c r="D1" s="300"/>
      <c r="E1" s="301"/>
      <c r="F1" s="5"/>
      <c r="G1" s="305" t="s">
        <v>1</v>
      </c>
      <c r="H1" s="306"/>
      <c r="I1" s="306"/>
      <c r="J1" s="306"/>
      <c r="K1" s="306"/>
      <c r="L1" s="307"/>
      <c r="M1" s="5"/>
      <c r="N1" s="308" t="s">
        <v>2</v>
      </c>
      <c r="O1" s="309"/>
      <c r="P1" s="6"/>
      <c r="Q1" s="281" t="s">
        <v>3</v>
      </c>
      <c r="R1" s="310" t="s">
        <v>4</v>
      </c>
      <c r="S1" s="283" t="s">
        <v>5</v>
      </c>
      <c r="T1" s="280" t="s">
        <v>6</v>
      </c>
      <c r="U1" s="281" t="s">
        <v>7</v>
      </c>
      <c r="V1" s="283" t="s">
        <v>8</v>
      </c>
      <c r="W1" s="280" t="s">
        <v>8</v>
      </c>
    </row>
    <row r="2" spans="1:23" ht="39" customHeight="1" thickTop="1" thickBot="1" x14ac:dyDescent="0.25">
      <c r="A2" s="7"/>
      <c r="B2" s="302"/>
      <c r="C2" s="303"/>
      <c r="D2" s="303"/>
      <c r="E2" s="304"/>
      <c r="F2" s="6"/>
      <c r="G2" s="285" t="s">
        <v>9</v>
      </c>
      <c r="H2" s="287" t="s">
        <v>10</v>
      </c>
      <c r="I2" s="288"/>
      <c r="J2" s="289" t="s">
        <v>9</v>
      </c>
      <c r="K2" s="291" t="s">
        <v>11</v>
      </c>
      <c r="L2" s="292"/>
      <c r="M2" s="5"/>
      <c r="N2" s="293" t="s">
        <v>12</v>
      </c>
      <c r="O2" s="295" t="s">
        <v>13</v>
      </c>
      <c r="P2" s="297" t="s">
        <v>14</v>
      </c>
      <c r="Q2" s="272"/>
      <c r="R2" s="275"/>
      <c r="S2" s="278"/>
      <c r="T2" s="248"/>
      <c r="U2" s="272"/>
      <c r="V2" s="278"/>
      <c r="W2" s="248"/>
    </row>
    <row r="3" spans="1:23" ht="21" thickTop="1" thickBot="1" x14ac:dyDescent="0.25">
      <c r="A3" s="8" t="s">
        <v>15</v>
      </c>
      <c r="B3" s="9" t="s">
        <v>16</v>
      </c>
      <c r="C3" s="9" t="s">
        <v>17</v>
      </c>
      <c r="D3" s="9" t="s">
        <v>18</v>
      </c>
      <c r="E3" s="10" t="s">
        <v>19</v>
      </c>
      <c r="F3" s="11" t="s">
        <v>20</v>
      </c>
      <c r="G3" s="286"/>
      <c r="H3" s="12" t="s">
        <v>21</v>
      </c>
      <c r="I3" s="13" t="s">
        <v>22</v>
      </c>
      <c r="J3" s="290"/>
      <c r="K3" s="14" t="s">
        <v>21</v>
      </c>
      <c r="L3" s="15" t="s">
        <v>22</v>
      </c>
      <c r="M3" s="16" t="s">
        <v>23</v>
      </c>
      <c r="N3" s="294"/>
      <c r="O3" s="296"/>
      <c r="P3" s="298"/>
      <c r="Q3" s="282"/>
      <c r="R3" s="311"/>
      <c r="S3" s="284"/>
      <c r="T3" s="249"/>
      <c r="U3" s="282"/>
      <c r="V3" s="284"/>
      <c r="W3" s="249"/>
    </row>
    <row r="4" spans="1:23" ht="14.25" thickTop="1" thickBot="1" x14ac:dyDescent="0.25">
      <c r="A4" s="17"/>
      <c r="B4" s="18"/>
      <c r="C4" s="19">
        <v>4000</v>
      </c>
      <c r="D4" s="18"/>
      <c r="E4" s="18"/>
      <c r="F4" s="20"/>
      <c r="G4" s="21"/>
      <c r="H4" s="18"/>
      <c r="I4" s="20"/>
      <c r="J4" s="22"/>
      <c r="K4" s="18"/>
      <c r="L4" s="20"/>
      <c r="M4" s="23" t="s">
        <v>24</v>
      </c>
      <c r="N4" s="18"/>
      <c r="O4" s="20"/>
      <c r="P4" s="20"/>
      <c r="Q4" s="18"/>
      <c r="R4" s="18"/>
      <c r="S4" s="20"/>
      <c r="T4" s="20"/>
      <c r="U4" s="24">
        <v>0</v>
      </c>
      <c r="V4" s="20"/>
      <c r="W4" s="20"/>
    </row>
    <row r="5" spans="1:23" ht="20.25" thickBot="1" x14ac:dyDescent="0.25">
      <c r="A5" s="175">
        <v>0.4375</v>
      </c>
      <c r="B5" s="176" t="s">
        <v>129</v>
      </c>
      <c r="C5" s="177">
        <v>24</v>
      </c>
      <c r="D5" s="177" t="s">
        <v>91</v>
      </c>
      <c r="E5" s="178" t="s">
        <v>92</v>
      </c>
      <c r="F5" s="197" t="s">
        <v>27</v>
      </c>
      <c r="G5" s="180" t="s">
        <v>33</v>
      </c>
      <c r="H5" s="180" t="s">
        <v>33</v>
      </c>
      <c r="I5" s="181" t="s">
        <v>33</v>
      </c>
      <c r="J5" s="180" t="s">
        <v>33</v>
      </c>
      <c r="K5" s="180" t="s">
        <v>33</v>
      </c>
      <c r="L5" s="181" t="s">
        <v>33</v>
      </c>
      <c r="M5" s="182" t="s">
        <v>33</v>
      </c>
      <c r="N5" s="180" t="s">
        <v>33</v>
      </c>
      <c r="O5" s="181" t="s">
        <v>33</v>
      </c>
      <c r="P5" s="181" t="s">
        <v>33</v>
      </c>
      <c r="Q5" s="183" t="s">
        <v>33</v>
      </c>
      <c r="R5" s="183" t="s">
        <v>33</v>
      </c>
      <c r="S5" s="184" t="s">
        <v>33</v>
      </c>
      <c r="T5" s="184" t="s">
        <v>33</v>
      </c>
      <c r="U5" s="184" t="s">
        <v>33</v>
      </c>
      <c r="V5" s="41"/>
      <c r="W5" s="41"/>
    </row>
    <row r="6" spans="1:23" ht="20.25" thickBot="1" x14ac:dyDescent="0.25">
      <c r="A6" s="175">
        <v>0.4375</v>
      </c>
      <c r="B6" s="176" t="s">
        <v>129</v>
      </c>
      <c r="C6" s="177">
        <v>24</v>
      </c>
      <c r="D6" s="177" t="s">
        <v>91</v>
      </c>
      <c r="E6" s="178" t="s">
        <v>93</v>
      </c>
      <c r="F6" s="197" t="s">
        <v>130</v>
      </c>
      <c r="G6" s="180" t="s">
        <v>33</v>
      </c>
      <c r="H6" s="180" t="s">
        <v>33</v>
      </c>
      <c r="I6" s="181" t="s">
        <v>33</v>
      </c>
      <c r="J6" s="180" t="s">
        <v>33</v>
      </c>
      <c r="K6" s="180" t="s">
        <v>33</v>
      </c>
      <c r="L6" s="181" t="s">
        <v>33</v>
      </c>
      <c r="M6" s="182" t="s">
        <v>33</v>
      </c>
      <c r="N6" s="180" t="s">
        <v>33</v>
      </c>
      <c r="O6" s="181" t="s">
        <v>33</v>
      </c>
      <c r="P6" s="181" t="s">
        <v>33</v>
      </c>
      <c r="Q6" s="183" t="s">
        <v>33</v>
      </c>
      <c r="R6" s="183" t="s">
        <v>33</v>
      </c>
      <c r="S6" s="184" t="s">
        <v>33</v>
      </c>
      <c r="T6" s="184" t="s">
        <v>33</v>
      </c>
      <c r="U6" s="184" t="s">
        <v>33</v>
      </c>
      <c r="V6" s="41"/>
      <c r="W6" s="41"/>
    </row>
    <row r="7" spans="1:23" ht="20.25" thickBot="1" x14ac:dyDescent="0.25">
      <c r="A7" s="42">
        <v>0.4375</v>
      </c>
      <c r="B7" s="43" t="s">
        <v>131</v>
      </c>
      <c r="C7" s="44">
        <v>128</v>
      </c>
      <c r="D7" s="45" t="s">
        <v>30</v>
      </c>
      <c r="E7" s="189" t="s">
        <v>132</v>
      </c>
      <c r="F7" s="47" t="s">
        <v>133</v>
      </c>
      <c r="G7" s="30">
        <v>23</v>
      </c>
      <c r="H7" s="48">
        <v>2180</v>
      </c>
      <c r="I7" s="49">
        <v>2202</v>
      </c>
      <c r="J7" s="33" t="s">
        <v>33</v>
      </c>
      <c r="K7" s="60" t="s">
        <v>33</v>
      </c>
      <c r="L7" s="61" t="s">
        <v>33</v>
      </c>
      <c r="M7" s="198" t="s">
        <v>134</v>
      </c>
      <c r="N7" s="172"/>
      <c r="O7" s="36" t="s">
        <v>33</v>
      </c>
      <c r="P7" s="52" t="s">
        <v>33</v>
      </c>
      <c r="Q7" s="53" t="s">
        <v>33</v>
      </c>
      <c r="R7" s="53" t="s">
        <v>33</v>
      </c>
      <c r="S7" s="54" t="s">
        <v>33</v>
      </c>
      <c r="T7" s="54" t="s">
        <v>33</v>
      </c>
      <c r="U7" s="54" t="s">
        <v>33</v>
      </c>
      <c r="V7" s="41"/>
      <c r="W7" s="41"/>
    </row>
    <row r="8" spans="1:23" ht="20.25" thickBot="1" x14ac:dyDescent="0.25">
      <c r="A8" s="25">
        <v>0.45833333333333331</v>
      </c>
      <c r="B8" s="26" t="s">
        <v>88</v>
      </c>
      <c r="C8" s="27">
        <v>25</v>
      </c>
      <c r="D8" s="27" t="s">
        <v>26</v>
      </c>
      <c r="E8" s="28"/>
      <c r="F8" s="29" t="s">
        <v>35</v>
      </c>
      <c r="G8" s="30">
        <v>7</v>
      </c>
      <c r="H8" s="34">
        <v>4431</v>
      </c>
      <c r="I8" s="32">
        <v>4437</v>
      </c>
      <c r="J8" s="33" t="s">
        <v>33</v>
      </c>
      <c r="K8" s="60" t="s">
        <v>33</v>
      </c>
      <c r="L8" s="61" t="s">
        <v>33</v>
      </c>
      <c r="M8" s="72"/>
      <c r="N8" s="30">
        <v>4</v>
      </c>
      <c r="O8" s="36" t="s">
        <v>33</v>
      </c>
      <c r="P8" s="37">
        <v>4.1666666666666664E-2</v>
      </c>
      <c r="Q8" s="38">
        <v>0</v>
      </c>
      <c r="R8" s="38">
        <v>0</v>
      </c>
      <c r="S8" s="39">
        <v>1</v>
      </c>
      <c r="T8" s="39">
        <v>-2</v>
      </c>
      <c r="U8" s="40">
        <v>1</v>
      </c>
      <c r="V8" s="41"/>
      <c r="W8" s="41">
        <f>N8-Q8-R8-S8+T8-U8</f>
        <v>0</v>
      </c>
    </row>
    <row r="9" spans="1:23" ht="20.25" thickBot="1" x14ac:dyDescent="0.25">
      <c r="A9" s="25">
        <v>0.5</v>
      </c>
      <c r="B9" s="26" t="s">
        <v>88</v>
      </c>
      <c r="C9" s="27">
        <v>25</v>
      </c>
      <c r="D9" s="27" t="s">
        <v>26</v>
      </c>
      <c r="E9" s="28"/>
      <c r="F9" s="29" t="s">
        <v>135</v>
      </c>
      <c r="G9" s="30">
        <v>3</v>
      </c>
      <c r="H9" s="34">
        <v>4438</v>
      </c>
      <c r="I9" s="32">
        <v>4440</v>
      </c>
      <c r="J9" s="33" t="s">
        <v>33</v>
      </c>
      <c r="K9" s="60" t="s">
        <v>33</v>
      </c>
      <c r="L9" s="61" t="s">
        <v>33</v>
      </c>
      <c r="M9" s="72"/>
      <c r="N9" s="30">
        <v>2</v>
      </c>
      <c r="O9" s="36" t="s">
        <v>33</v>
      </c>
      <c r="P9" s="37">
        <v>8.3333333333333329E-2</v>
      </c>
      <c r="Q9" s="38">
        <v>0</v>
      </c>
      <c r="R9" s="38">
        <v>0</v>
      </c>
      <c r="S9" s="39">
        <v>1</v>
      </c>
      <c r="T9" s="39">
        <v>0</v>
      </c>
      <c r="U9" s="40">
        <v>1</v>
      </c>
      <c r="V9" s="41"/>
      <c r="W9" s="41">
        <f t="shared" ref="W9:W17" si="0">N9-Q9-R9-S9+T9-U9</f>
        <v>0</v>
      </c>
    </row>
    <row r="10" spans="1:23" ht="20.25" thickBot="1" x14ac:dyDescent="0.25">
      <c r="A10" s="175">
        <v>0.5</v>
      </c>
      <c r="B10" s="176" t="s">
        <v>136</v>
      </c>
      <c r="C10" s="177">
        <v>20</v>
      </c>
      <c r="D10" s="177" t="s">
        <v>91</v>
      </c>
      <c r="E10" s="188" t="s">
        <v>107</v>
      </c>
      <c r="F10" s="197" t="s">
        <v>27</v>
      </c>
      <c r="G10" s="180" t="s">
        <v>33</v>
      </c>
      <c r="H10" s="180" t="s">
        <v>33</v>
      </c>
      <c r="I10" s="181" t="s">
        <v>33</v>
      </c>
      <c r="J10" s="180" t="s">
        <v>33</v>
      </c>
      <c r="K10" s="180" t="s">
        <v>33</v>
      </c>
      <c r="L10" s="181" t="s">
        <v>33</v>
      </c>
      <c r="M10" s="182" t="s">
        <v>33</v>
      </c>
      <c r="N10" s="180" t="s">
        <v>33</v>
      </c>
      <c r="O10" s="181" t="s">
        <v>33</v>
      </c>
      <c r="P10" s="181" t="s">
        <v>33</v>
      </c>
      <c r="Q10" s="183" t="s">
        <v>33</v>
      </c>
      <c r="R10" s="183" t="s">
        <v>33</v>
      </c>
      <c r="S10" s="184" t="s">
        <v>33</v>
      </c>
      <c r="T10" s="184" t="s">
        <v>33</v>
      </c>
      <c r="U10" s="184" t="s">
        <v>33</v>
      </c>
      <c r="V10" s="41"/>
      <c r="W10" s="41" t="s">
        <v>33</v>
      </c>
    </row>
    <row r="11" spans="1:23" ht="20.25" thickBot="1" x14ac:dyDescent="0.25">
      <c r="A11" s="175">
        <v>0.5</v>
      </c>
      <c r="B11" s="176" t="s">
        <v>136</v>
      </c>
      <c r="C11" s="177">
        <v>19</v>
      </c>
      <c r="D11" s="177" t="s">
        <v>91</v>
      </c>
      <c r="E11" s="188" t="s">
        <v>108</v>
      </c>
      <c r="F11" s="197" t="s">
        <v>130</v>
      </c>
      <c r="G11" s="180" t="s">
        <v>33</v>
      </c>
      <c r="H11" s="180" t="s">
        <v>33</v>
      </c>
      <c r="I11" s="181" t="s">
        <v>33</v>
      </c>
      <c r="J11" s="180" t="s">
        <v>33</v>
      </c>
      <c r="K11" s="180" t="s">
        <v>33</v>
      </c>
      <c r="L11" s="181" t="s">
        <v>33</v>
      </c>
      <c r="M11" s="182" t="s">
        <v>33</v>
      </c>
      <c r="N11" s="180" t="s">
        <v>33</v>
      </c>
      <c r="O11" s="181" t="s">
        <v>33</v>
      </c>
      <c r="P11" s="181" t="s">
        <v>33</v>
      </c>
      <c r="Q11" s="183" t="s">
        <v>33</v>
      </c>
      <c r="R11" s="183" t="s">
        <v>33</v>
      </c>
      <c r="S11" s="184" t="s">
        <v>33</v>
      </c>
      <c r="T11" s="184" t="s">
        <v>33</v>
      </c>
      <c r="U11" s="184" t="s">
        <v>33</v>
      </c>
      <c r="V11" s="41"/>
      <c r="W11" s="41" t="s">
        <v>33</v>
      </c>
    </row>
    <row r="12" spans="1:23" ht="20.25" thickBot="1" x14ac:dyDescent="0.25">
      <c r="A12" s="175">
        <v>0.5</v>
      </c>
      <c r="B12" s="176" t="s">
        <v>136</v>
      </c>
      <c r="C12" s="177">
        <v>19</v>
      </c>
      <c r="D12" s="177" t="s">
        <v>91</v>
      </c>
      <c r="E12" s="188" t="s">
        <v>109</v>
      </c>
      <c r="F12" s="197" t="s">
        <v>137</v>
      </c>
      <c r="G12" s="180" t="s">
        <v>33</v>
      </c>
      <c r="H12" s="180" t="s">
        <v>33</v>
      </c>
      <c r="I12" s="181" t="s">
        <v>33</v>
      </c>
      <c r="J12" s="180" t="s">
        <v>33</v>
      </c>
      <c r="K12" s="180" t="s">
        <v>33</v>
      </c>
      <c r="L12" s="181" t="s">
        <v>33</v>
      </c>
      <c r="M12" s="182" t="s">
        <v>33</v>
      </c>
      <c r="N12" s="180" t="s">
        <v>33</v>
      </c>
      <c r="O12" s="181" t="s">
        <v>33</v>
      </c>
      <c r="P12" s="181" t="s">
        <v>33</v>
      </c>
      <c r="Q12" s="183" t="s">
        <v>33</v>
      </c>
      <c r="R12" s="183" t="s">
        <v>33</v>
      </c>
      <c r="S12" s="184" t="s">
        <v>33</v>
      </c>
      <c r="T12" s="184" t="s">
        <v>33</v>
      </c>
      <c r="U12" s="184" t="s">
        <v>33</v>
      </c>
      <c r="V12" s="41"/>
      <c r="W12" s="41" t="s">
        <v>33</v>
      </c>
    </row>
    <row r="13" spans="1:23" ht="20.25" thickBot="1" x14ac:dyDescent="0.25">
      <c r="A13" s="25">
        <v>4.1666666666666664E-2</v>
      </c>
      <c r="B13" s="26" t="s">
        <v>25</v>
      </c>
      <c r="C13" s="27">
        <v>35</v>
      </c>
      <c r="D13" s="27" t="s">
        <v>26</v>
      </c>
      <c r="E13" s="28"/>
      <c r="F13" s="29" t="s">
        <v>102</v>
      </c>
      <c r="G13" s="30">
        <v>9</v>
      </c>
      <c r="H13" s="34">
        <v>4441</v>
      </c>
      <c r="I13" s="32">
        <v>4449</v>
      </c>
      <c r="J13" s="33" t="s">
        <v>33</v>
      </c>
      <c r="K13" s="60" t="s">
        <v>33</v>
      </c>
      <c r="L13" s="61" t="s">
        <v>33</v>
      </c>
      <c r="M13" s="71" t="s">
        <v>138</v>
      </c>
      <c r="N13" s="30">
        <v>6</v>
      </c>
      <c r="O13" s="36" t="s">
        <v>33</v>
      </c>
      <c r="P13" s="37">
        <v>0.125</v>
      </c>
      <c r="Q13" s="38">
        <v>0</v>
      </c>
      <c r="R13" s="38">
        <v>0</v>
      </c>
      <c r="S13" s="39">
        <v>5</v>
      </c>
      <c r="T13" s="39">
        <v>0</v>
      </c>
      <c r="U13" s="40">
        <v>1</v>
      </c>
      <c r="V13" s="41"/>
      <c r="W13" s="41">
        <f t="shared" si="0"/>
        <v>0</v>
      </c>
    </row>
    <row r="14" spans="1:23" ht="20.25" thickBot="1" x14ac:dyDescent="0.25">
      <c r="A14" s="25">
        <v>8.3333333333333329E-2</v>
      </c>
      <c r="B14" s="26" t="s">
        <v>25</v>
      </c>
      <c r="C14" s="27">
        <v>35</v>
      </c>
      <c r="D14" s="27" t="s">
        <v>26</v>
      </c>
      <c r="E14" s="28"/>
      <c r="F14" s="29" t="s">
        <v>97</v>
      </c>
      <c r="G14" s="30">
        <v>6</v>
      </c>
      <c r="H14" s="34">
        <v>4450</v>
      </c>
      <c r="I14" s="32">
        <v>4455</v>
      </c>
      <c r="J14" s="33" t="s">
        <v>33</v>
      </c>
      <c r="K14" s="60" t="s">
        <v>33</v>
      </c>
      <c r="L14" s="61" t="s">
        <v>33</v>
      </c>
      <c r="M14" s="71" t="s">
        <v>139</v>
      </c>
      <c r="N14" s="30">
        <v>6</v>
      </c>
      <c r="O14" s="36" t="s">
        <v>33</v>
      </c>
      <c r="P14" s="37">
        <v>0.16666666666666666</v>
      </c>
      <c r="Q14" s="38">
        <v>0</v>
      </c>
      <c r="R14" s="38">
        <v>3</v>
      </c>
      <c r="S14" s="39">
        <v>2</v>
      </c>
      <c r="T14" s="39">
        <v>0</v>
      </c>
      <c r="U14" s="40">
        <v>1</v>
      </c>
      <c r="V14" s="41"/>
      <c r="W14" s="41">
        <f t="shared" si="0"/>
        <v>0</v>
      </c>
    </row>
    <row r="15" spans="1:23" ht="20.25" thickBot="1" x14ac:dyDescent="0.25">
      <c r="A15" s="25">
        <v>0.125</v>
      </c>
      <c r="B15" s="26" t="s">
        <v>25</v>
      </c>
      <c r="C15" s="27">
        <v>35</v>
      </c>
      <c r="D15" s="27" t="s">
        <v>26</v>
      </c>
      <c r="E15" s="28"/>
      <c r="F15" s="29" t="s">
        <v>135</v>
      </c>
      <c r="G15" s="30">
        <v>3</v>
      </c>
      <c r="H15" s="34">
        <v>4456</v>
      </c>
      <c r="I15" s="32">
        <v>4458</v>
      </c>
      <c r="J15" s="33" t="s">
        <v>33</v>
      </c>
      <c r="K15" s="60" t="s">
        <v>33</v>
      </c>
      <c r="L15" s="61" t="s">
        <v>33</v>
      </c>
      <c r="M15" s="72"/>
      <c r="N15" s="30">
        <v>3</v>
      </c>
      <c r="O15" s="36" t="s">
        <v>33</v>
      </c>
      <c r="P15" s="37">
        <v>0.20833333333333334</v>
      </c>
      <c r="Q15" s="38">
        <v>0</v>
      </c>
      <c r="R15" s="38">
        <v>0</v>
      </c>
      <c r="S15" s="39">
        <v>2</v>
      </c>
      <c r="T15" s="39">
        <v>-1</v>
      </c>
      <c r="U15" s="40">
        <v>0</v>
      </c>
      <c r="V15" s="41"/>
      <c r="W15" s="41">
        <f t="shared" si="0"/>
        <v>0</v>
      </c>
    </row>
    <row r="16" spans="1:23" ht="20.25" thickBot="1" x14ac:dyDescent="0.25">
      <c r="A16" s="42">
        <v>0.125</v>
      </c>
      <c r="B16" s="43" t="s">
        <v>140</v>
      </c>
      <c r="C16" s="44">
        <v>25</v>
      </c>
      <c r="D16" s="45" t="s">
        <v>30</v>
      </c>
      <c r="E16" s="189" t="s">
        <v>141</v>
      </c>
      <c r="F16" s="47" t="s">
        <v>137</v>
      </c>
      <c r="G16" s="30">
        <v>5</v>
      </c>
      <c r="H16" s="48">
        <v>2203</v>
      </c>
      <c r="I16" s="49">
        <v>2207</v>
      </c>
      <c r="J16" s="33" t="s">
        <v>33</v>
      </c>
      <c r="K16" s="60" t="s">
        <v>33</v>
      </c>
      <c r="L16" s="61" t="s">
        <v>33</v>
      </c>
      <c r="M16" s="51" t="s">
        <v>142</v>
      </c>
      <c r="N16" s="172"/>
      <c r="O16" s="36" t="s">
        <v>33</v>
      </c>
      <c r="P16" s="52" t="s">
        <v>33</v>
      </c>
      <c r="Q16" s="53" t="s">
        <v>33</v>
      </c>
      <c r="R16" s="53" t="s">
        <v>33</v>
      </c>
      <c r="S16" s="54" t="s">
        <v>33</v>
      </c>
      <c r="T16" s="54" t="s">
        <v>33</v>
      </c>
      <c r="U16" s="54" t="s">
        <v>33</v>
      </c>
      <c r="V16" s="41"/>
      <c r="W16" s="41" t="s">
        <v>33</v>
      </c>
    </row>
    <row r="17" spans="1:23" ht="20.25" thickBot="1" x14ac:dyDescent="0.25">
      <c r="A17" s="25">
        <v>0.16666666666666666</v>
      </c>
      <c r="B17" s="26" t="s">
        <v>25</v>
      </c>
      <c r="C17" s="27">
        <v>35</v>
      </c>
      <c r="D17" s="27" t="s">
        <v>26</v>
      </c>
      <c r="E17" s="28"/>
      <c r="F17" s="29" t="s">
        <v>97</v>
      </c>
      <c r="G17" s="30">
        <v>10</v>
      </c>
      <c r="H17" s="34">
        <v>4459</v>
      </c>
      <c r="I17" s="32">
        <v>4468</v>
      </c>
      <c r="J17" s="33" t="s">
        <v>33</v>
      </c>
      <c r="K17" s="60" t="s">
        <v>33</v>
      </c>
      <c r="L17" s="61" t="s">
        <v>33</v>
      </c>
      <c r="M17" s="72"/>
      <c r="N17" s="30">
        <v>10</v>
      </c>
      <c r="O17" s="36" t="s">
        <v>33</v>
      </c>
      <c r="P17" s="37">
        <v>0.25</v>
      </c>
      <c r="Q17" s="38">
        <v>0</v>
      </c>
      <c r="R17" s="38">
        <v>2</v>
      </c>
      <c r="S17" s="39">
        <v>3</v>
      </c>
      <c r="T17" s="39">
        <v>-1</v>
      </c>
      <c r="U17" s="173">
        <v>4</v>
      </c>
      <c r="V17" s="41"/>
      <c r="W17" s="41">
        <f t="shared" si="0"/>
        <v>0</v>
      </c>
    </row>
    <row r="18" spans="1:23" ht="13.5" thickBot="1" x14ac:dyDescent="0.25">
      <c r="A18" s="75"/>
      <c r="B18" s="18"/>
      <c r="C18" s="18"/>
      <c r="D18" s="21"/>
      <c r="E18" s="21"/>
      <c r="F18" s="76"/>
      <c r="G18" s="76"/>
      <c r="H18" s="77"/>
      <c r="I18" s="76"/>
      <c r="J18" s="77"/>
      <c r="K18" s="77"/>
      <c r="L18" s="77"/>
      <c r="M18" s="76"/>
      <c r="N18" s="76"/>
      <c r="O18" s="76"/>
      <c r="P18" s="76"/>
      <c r="Q18" s="78"/>
      <c r="R18" s="78"/>
      <c r="S18" s="78"/>
      <c r="T18" s="78"/>
      <c r="U18" s="78"/>
      <c r="V18" s="78"/>
      <c r="W18" s="78"/>
    </row>
    <row r="19" spans="1:23" ht="25.5" thickBot="1" x14ac:dyDescent="0.25">
      <c r="A19" s="79" t="s">
        <v>50</v>
      </c>
      <c r="B19" s="4"/>
      <c r="C19" s="80">
        <v>153</v>
      </c>
      <c r="D19" s="81" t="s">
        <v>51</v>
      </c>
      <c r="E19" s="82" t="s">
        <v>52</v>
      </c>
      <c r="F19" s="83">
        <v>66</v>
      </c>
      <c r="G19" s="84">
        <v>66</v>
      </c>
      <c r="H19" s="1" t="s">
        <v>53</v>
      </c>
      <c r="I19" s="85"/>
      <c r="J19" s="86">
        <v>0</v>
      </c>
      <c r="K19" s="87" t="s">
        <v>54</v>
      </c>
      <c r="L19" s="88">
        <f>N19+O19</f>
        <v>31</v>
      </c>
      <c r="M19" s="89" t="s">
        <v>55</v>
      </c>
      <c r="N19" s="92">
        <f>SUM(N4:N18)</f>
        <v>31</v>
      </c>
      <c r="O19" s="92">
        <f>SUM(O4:O18)</f>
        <v>0</v>
      </c>
      <c r="P19" s="91"/>
      <c r="Q19" s="92">
        <f>SUM(Q4:Q18)</f>
        <v>0</v>
      </c>
      <c r="R19" s="92">
        <f t="shared" ref="R19:U19" si="1">SUM(R4:R18)</f>
        <v>5</v>
      </c>
      <c r="S19" s="92">
        <f t="shared" si="1"/>
        <v>14</v>
      </c>
      <c r="T19" s="92">
        <f t="shared" si="1"/>
        <v>-4</v>
      </c>
      <c r="U19" s="92">
        <f t="shared" si="1"/>
        <v>8</v>
      </c>
      <c r="V19" s="94"/>
      <c r="W19" s="94"/>
    </row>
    <row r="20" spans="1:23" ht="31.5" customHeight="1" thickTop="1" thickBot="1" x14ac:dyDescent="0.25">
      <c r="A20" s="4"/>
      <c r="B20" s="4"/>
      <c r="C20" s="2" t="s">
        <v>56</v>
      </c>
      <c r="D20" s="4"/>
      <c r="E20" s="5"/>
      <c r="F20" s="264" t="s">
        <v>57</v>
      </c>
      <c r="G20" s="265"/>
      <c r="H20" s="265"/>
      <c r="I20" s="265"/>
      <c r="J20" s="265"/>
      <c r="K20" s="266"/>
      <c r="L20" s="4"/>
      <c r="M20" s="5"/>
      <c r="N20" s="267" t="s">
        <v>12</v>
      </c>
      <c r="O20" s="269" t="s">
        <v>13</v>
      </c>
      <c r="P20" s="5"/>
      <c r="Q20" s="271" t="s">
        <v>3</v>
      </c>
      <c r="R20" s="274" t="s">
        <v>4</v>
      </c>
      <c r="S20" s="277" t="s">
        <v>5</v>
      </c>
      <c r="T20" s="247" t="s">
        <v>6</v>
      </c>
      <c r="U20" s="250" t="s">
        <v>7</v>
      </c>
      <c r="V20" s="253"/>
      <c r="W20" s="253"/>
    </row>
    <row r="21" spans="1:23" ht="13.5" thickBo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93" t="s">
        <v>58</v>
      </c>
      <c r="N21" s="268"/>
      <c r="O21" s="270"/>
      <c r="P21" s="5"/>
      <c r="Q21" s="272"/>
      <c r="R21" s="275"/>
      <c r="S21" s="278"/>
      <c r="T21" s="248"/>
      <c r="U21" s="251"/>
      <c r="V21" s="254"/>
      <c r="W21" s="254"/>
    </row>
    <row r="22" spans="1:23" ht="46.5" customHeight="1" thickBo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  <c r="N22" s="256" t="s">
        <v>59</v>
      </c>
      <c r="O22" s="257"/>
      <c r="P22" s="5"/>
      <c r="Q22" s="273"/>
      <c r="R22" s="276"/>
      <c r="S22" s="279"/>
      <c r="T22" s="249"/>
      <c r="U22" s="252"/>
      <c r="V22" s="255"/>
      <c r="W22" s="255"/>
    </row>
    <row r="23" spans="1:23" ht="13.5" thickBo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5.75" thickBot="1" x14ac:dyDescent="0.25">
      <c r="A24" s="199"/>
      <c r="B24" s="199"/>
      <c r="C24" s="199"/>
      <c r="D24" s="199"/>
      <c r="E24" s="199"/>
      <c r="F24" s="199"/>
      <c r="G24" s="100"/>
      <c r="H24" s="199"/>
      <c r="I24" s="199"/>
      <c r="J24" s="199"/>
      <c r="K24" s="199"/>
      <c r="L24" s="199"/>
      <c r="M24" s="4"/>
      <c r="N24" s="200">
        <v>8</v>
      </c>
      <c r="O24" s="4"/>
      <c r="P24" s="4"/>
      <c r="Q24" s="201">
        <v>23</v>
      </c>
      <c r="R24" s="4"/>
      <c r="S24" s="4"/>
      <c r="T24" s="4"/>
      <c r="U24" s="202">
        <v>27</v>
      </c>
      <c r="V24" s="4"/>
      <c r="W24" s="4"/>
    </row>
    <row r="25" spans="1:23" ht="16.5" thickTop="1" thickBot="1" x14ac:dyDescent="0.25">
      <c r="A25" s="203"/>
      <c r="B25" s="204" t="s">
        <v>143</v>
      </c>
      <c r="C25" s="205"/>
      <c r="D25" s="205"/>
      <c r="E25" s="205"/>
      <c r="F25" s="206"/>
      <c r="G25" s="258" t="s">
        <v>9</v>
      </c>
      <c r="H25" s="260" t="s">
        <v>144</v>
      </c>
      <c r="I25" s="261"/>
      <c r="J25" s="207"/>
      <c r="K25" s="262"/>
      <c r="L25" s="263"/>
      <c r="M25" s="208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5.75" thickBot="1" x14ac:dyDescent="0.25">
      <c r="A26" s="209" t="s">
        <v>15</v>
      </c>
      <c r="B26" s="210" t="s">
        <v>16</v>
      </c>
      <c r="C26" s="211" t="s">
        <v>17</v>
      </c>
      <c r="D26" s="212" t="s">
        <v>18</v>
      </c>
      <c r="E26" s="213" t="s">
        <v>145</v>
      </c>
      <c r="F26" s="214" t="s">
        <v>20</v>
      </c>
      <c r="G26" s="259"/>
      <c r="H26" s="212" t="s">
        <v>21</v>
      </c>
      <c r="I26" s="212" t="s">
        <v>22</v>
      </c>
      <c r="J26" s="215"/>
      <c r="K26" s="215"/>
      <c r="L26" s="215"/>
      <c r="M26" s="216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3.5" thickBot="1" x14ac:dyDescent="0.25">
      <c r="A27" s="217"/>
      <c r="B27" s="218"/>
      <c r="C27" s="218"/>
      <c r="D27" s="22"/>
      <c r="E27" s="22"/>
      <c r="F27" s="20"/>
      <c r="G27" s="20"/>
      <c r="H27" s="18"/>
      <c r="I27" s="18"/>
      <c r="J27" s="218"/>
      <c r="K27" s="18"/>
      <c r="L27" s="218"/>
      <c r="M27" s="18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20.25" thickBot="1" x14ac:dyDescent="0.25">
      <c r="A28" s="42">
        <v>0.4375</v>
      </c>
      <c r="B28" s="43" t="s">
        <v>131</v>
      </c>
      <c r="C28" s="44">
        <v>128</v>
      </c>
      <c r="D28" s="45" t="s">
        <v>30</v>
      </c>
      <c r="E28" s="46" t="s">
        <v>146</v>
      </c>
      <c r="F28" s="47" t="s">
        <v>133</v>
      </c>
      <c r="G28" s="30">
        <v>23</v>
      </c>
      <c r="H28" s="48">
        <v>2180</v>
      </c>
      <c r="I28" s="49">
        <v>2202</v>
      </c>
      <c r="J28" s="33" t="s">
        <v>33</v>
      </c>
      <c r="K28" s="48" t="s">
        <v>33</v>
      </c>
      <c r="L28" s="49" t="s">
        <v>33</v>
      </c>
      <c r="M28" s="219" t="s">
        <v>147</v>
      </c>
      <c r="N28" s="30">
        <v>4</v>
      </c>
      <c r="O28" s="132"/>
      <c r="P28" s="187"/>
      <c r="Q28" s="130"/>
      <c r="R28" s="130"/>
      <c r="S28" s="131"/>
      <c r="T28" s="131"/>
      <c r="U28" s="131"/>
      <c r="V28" s="41"/>
      <c r="W28" s="41"/>
    </row>
    <row r="29" spans="1:23" ht="15.75" thickBot="1" x14ac:dyDescent="0.25">
      <c r="A29" s="220" t="s">
        <v>148</v>
      </c>
      <c r="B29" s="130"/>
      <c r="C29" s="46">
        <v>82</v>
      </c>
      <c r="D29" s="130"/>
      <c r="E29" s="130"/>
      <c r="F29" s="189" t="s">
        <v>149</v>
      </c>
      <c r="G29" s="45">
        <v>8</v>
      </c>
      <c r="H29" s="46">
        <v>2180</v>
      </c>
      <c r="I29" s="46">
        <v>2187</v>
      </c>
      <c r="J29" s="46" t="s">
        <v>33</v>
      </c>
      <c r="K29" s="46" t="s">
        <v>33</v>
      </c>
      <c r="L29" s="46" t="s">
        <v>33</v>
      </c>
      <c r="M29" s="221" t="s">
        <v>150</v>
      </c>
      <c r="N29" s="45">
        <v>1</v>
      </c>
      <c r="O29" s="222" t="s">
        <v>33</v>
      </c>
      <c r="P29" s="222" t="s">
        <v>33</v>
      </c>
      <c r="Q29" s="222" t="s">
        <v>33</v>
      </c>
      <c r="R29" s="222" t="s">
        <v>33</v>
      </c>
      <c r="S29" s="222" t="s">
        <v>33</v>
      </c>
      <c r="T29" s="222" t="s">
        <v>33</v>
      </c>
      <c r="U29" s="222" t="s">
        <v>33</v>
      </c>
      <c r="V29" s="4"/>
      <c r="W29" s="4"/>
    </row>
    <row r="30" spans="1:23" ht="15.75" thickBot="1" x14ac:dyDescent="0.25">
      <c r="A30" s="220" t="s">
        <v>151</v>
      </c>
      <c r="B30" s="130"/>
      <c r="C30" s="130"/>
      <c r="D30" s="130"/>
      <c r="E30" s="130"/>
      <c r="F30" s="189" t="s">
        <v>152</v>
      </c>
      <c r="G30" s="45">
        <v>7</v>
      </c>
      <c r="H30" s="46">
        <v>2188</v>
      </c>
      <c r="I30" s="46">
        <v>2194</v>
      </c>
      <c r="J30" s="46" t="s">
        <v>33</v>
      </c>
      <c r="K30" s="46" t="s">
        <v>33</v>
      </c>
      <c r="L30" s="46" t="s">
        <v>33</v>
      </c>
      <c r="M30" s="221" t="s">
        <v>153</v>
      </c>
      <c r="N30" s="45">
        <v>1</v>
      </c>
      <c r="O30" s="222" t="s">
        <v>33</v>
      </c>
      <c r="P30" s="222" t="s">
        <v>33</v>
      </c>
      <c r="Q30" s="222" t="s">
        <v>33</v>
      </c>
      <c r="R30" s="222" t="s">
        <v>33</v>
      </c>
      <c r="S30" s="222" t="s">
        <v>33</v>
      </c>
      <c r="T30" s="222" t="s">
        <v>33</v>
      </c>
      <c r="U30" s="222" t="s">
        <v>33</v>
      </c>
      <c r="V30" s="4"/>
      <c r="W30" s="4"/>
    </row>
    <row r="31" spans="1:23" ht="15.75" thickBot="1" x14ac:dyDescent="0.25">
      <c r="A31" s="220" t="s">
        <v>154</v>
      </c>
      <c r="B31" s="130"/>
      <c r="C31" s="130"/>
      <c r="D31" s="130"/>
      <c r="E31" s="130"/>
      <c r="F31" s="189" t="s">
        <v>97</v>
      </c>
      <c r="G31" s="45">
        <v>5</v>
      </c>
      <c r="H31" s="46">
        <v>2195</v>
      </c>
      <c r="I31" s="46">
        <v>2199</v>
      </c>
      <c r="J31" s="46" t="s">
        <v>33</v>
      </c>
      <c r="K31" s="46" t="s">
        <v>33</v>
      </c>
      <c r="L31" s="46" t="s">
        <v>33</v>
      </c>
      <c r="M31" s="221" t="s">
        <v>155</v>
      </c>
      <c r="N31" s="45">
        <v>1</v>
      </c>
      <c r="O31" s="130"/>
      <c r="P31" s="130"/>
      <c r="Q31" s="130"/>
      <c r="R31" s="130"/>
      <c r="S31" s="130"/>
      <c r="T31" s="130"/>
      <c r="U31" s="130"/>
      <c r="V31" s="4"/>
      <c r="W31" s="4"/>
    </row>
    <row r="32" spans="1:23" ht="15.75" thickBot="1" x14ac:dyDescent="0.25">
      <c r="A32" s="220" t="s">
        <v>156</v>
      </c>
      <c r="B32" s="130"/>
      <c r="C32" s="130"/>
      <c r="D32" s="130"/>
      <c r="E32" s="130"/>
      <c r="F32" s="189" t="s">
        <v>97</v>
      </c>
      <c r="G32" s="45">
        <v>3</v>
      </c>
      <c r="H32" s="46">
        <v>2200</v>
      </c>
      <c r="I32" s="46">
        <v>2202</v>
      </c>
      <c r="J32" s="46" t="s">
        <v>33</v>
      </c>
      <c r="K32" s="46" t="s">
        <v>33</v>
      </c>
      <c r="L32" s="46" t="s">
        <v>33</v>
      </c>
      <c r="M32" s="221" t="s">
        <v>157</v>
      </c>
      <c r="N32" s="45">
        <v>1</v>
      </c>
      <c r="O32" s="130"/>
      <c r="P32" s="130"/>
      <c r="Q32" s="130"/>
      <c r="R32" s="130"/>
      <c r="S32" s="130"/>
      <c r="T32" s="130"/>
      <c r="U32" s="130"/>
      <c r="V32" s="4"/>
      <c r="W32" s="4"/>
    </row>
    <row r="33" spans="1:23" ht="19.5" thickBot="1" x14ac:dyDescent="0.25">
      <c r="A33" s="223"/>
      <c r="B33" s="28"/>
      <c r="C33" s="28"/>
      <c r="D33" s="28"/>
      <c r="E33" s="28"/>
      <c r="F33" s="173"/>
      <c r="G33" s="30">
        <v>0</v>
      </c>
      <c r="H33" s="224"/>
      <c r="I33" s="72"/>
      <c r="J33" s="50"/>
      <c r="K33" s="224"/>
      <c r="L33" s="72"/>
      <c r="M33" s="72"/>
      <c r="N33" s="172"/>
      <c r="O33" s="132"/>
      <c r="P33" s="187"/>
      <c r="Q33" s="224"/>
      <c r="R33" s="224"/>
      <c r="S33" s="72"/>
      <c r="T33" s="72"/>
      <c r="U33" s="173"/>
      <c r="V33" s="41"/>
      <c r="W33" s="41"/>
    </row>
    <row r="34" spans="1:23" ht="13.5" thickBot="1" x14ac:dyDescent="0.25">
      <c r="A34" s="111"/>
      <c r="B34" s="112"/>
      <c r="C34" s="112"/>
      <c r="D34" s="112"/>
      <c r="E34" s="112"/>
      <c r="F34" s="112"/>
      <c r="G34" s="57">
        <v>0</v>
      </c>
      <c r="H34" s="112"/>
      <c r="I34" s="112"/>
      <c r="J34" s="112"/>
      <c r="K34" s="112"/>
      <c r="L34" s="112"/>
      <c r="M34" s="112"/>
      <c r="N34" s="224"/>
      <c r="O34" s="224"/>
      <c r="P34" s="224"/>
      <c r="Q34" s="224"/>
      <c r="R34" s="224"/>
      <c r="S34" s="224"/>
      <c r="T34" s="224"/>
      <c r="U34" s="224"/>
      <c r="V34" s="4"/>
      <c r="W34" s="4"/>
    </row>
    <row r="35" spans="1:23" ht="13.5" thickBot="1" x14ac:dyDescent="0.25">
      <c r="A35" s="111"/>
      <c r="B35" s="112"/>
      <c r="C35" s="112"/>
      <c r="D35" s="112"/>
      <c r="E35" s="112"/>
      <c r="F35" s="112"/>
      <c r="G35" s="57">
        <v>0</v>
      </c>
      <c r="H35" s="112"/>
      <c r="I35" s="112"/>
      <c r="J35" s="112"/>
      <c r="K35" s="112"/>
      <c r="L35" s="112"/>
      <c r="M35" s="112"/>
      <c r="N35" s="224"/>
      <c r="O35" s="224"/>
      <c r="P35" s="224"/>
      <c r="Q35" s="224"/>
      <c r="R35" s="224"/>
      <c r="S35" s="224"/>
      <c r="T35" s="224"/>
      <c r="U35" s="224"/>
      <c r="V35" s="4"/>
      <c r="W35" s="4"/>
    </row>
    <row r="36" spans="1:23" ht="13.5" thickBot="1" x14ac:dyDescent="0.25">
      <c r="A36" s="111"/>
      <c r="B36" s="112"/>
      <c r="C36" s="112"/>
      <c r="D36" s="112"/>
      <c r="E36" s="112"/>
      <c r="F36" s="112"/>
      <c r="G36" s="57">
        <v>0</v>
      </c>
      <c r="H36" s="112"/>
      <c r="I36" s="112"/>
      <c r="J36" s="112"/>
      <c r="K36" s="112"/>
      <c r="L36" s="112"/>
      <c r="M36" s="112"/>
      <c r="N36" s="224"/>
      <c r="O36" s="224"/>
      <c r="P36" s="224"/>
      <c r="Q36" s="224"/>
      <c r="R36" s="224"/>
      <c r="S36" s="224"/>
      <c r="T36" s="224"/>
      <c r="U36" s="224"/>
      <c r="V36" s="4"/>
      <c r="W36" s="4"/>
    </row>
    <row r="37" spans="1:23" ht="13.5" thickBot="1" x14ac:dyDescent="0.25">
      <c r="A37" s="75"/>
      <c r="B37" s="18"/>
      <c r="C37" s="18"/>
      <c r="D37" s="21"/>
      <c r="E37" s="21"/>
      <c r="F37" s="20"/>
      <c r="G37" s="20"/>
      <c r="H37" s="218"/>
      <c r="I37" s="218"/>
      <c r="J37" s="218"/>
      <c r="K37" s="218"/>
      <c r="L37" s="218"/>
      <c r="M37" s="218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3.5" thickBo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3.5" thickBo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3.5" thickBo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3.5" thickBo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3.5" thickBo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3.5" thickBo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3.5" thickBo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3.5" thickBo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3.5" thickBo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3.5" thickBo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3.5" thickBo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3.5" thickBo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3.5" thickBo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3.5" thickBo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3.5" thickBo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3.5" thickBo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3.5" thickBo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3.5" thickBo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3.5" thickBo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3.5" thickBo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3.5" thickBo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3.5" thickBo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3.5" thickBo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3.5" thickBo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3.5" thickBo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3.5" thickBo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3.5" thickBo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3.5" thickBo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3.5" thickBo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3.5" thickBo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3.5" thickBo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3.5" thickBo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3.5" thickBo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3.5" thickBo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3.5" thickBo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3.5" thickBo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3.5" thickBo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3.5" thickBo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3.5" thickBo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3.5" thickBo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3.5" thickBo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3.5" thickBo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3.5" thickBo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3.5" thickBo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3.5" thickBo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3.5" thickBo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3.5" thickBo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3.5" thickBo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3.5" thickBo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3.5" thickBo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3.5" thickBo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3.5" thickBo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3.5" thickBo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3.5" thickBo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3.5" thickBo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3.5" thickBo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3.5" thickBo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3.5" thickBo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3.5" thickBo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3.5" thickBo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3.5" thickBo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3.5" thickBo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3.5" thickBo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3.5" thickBo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3.5" thickBo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3.5" thickBo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3.5" thickBo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3.5" thickBo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3.5" thickBo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3.5" thickBo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3.5" thickBo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3.5" thickBo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3.5" thickBo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3.5" thickBo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3.5" thickBo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3.5" thickBo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3.5" thickBo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3.5" thickBo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3.5" thickBo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3.5" thickBo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3.5" thickBo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3.5" thickBo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3.5" thickBo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3.5" thickBo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3.5" thickBo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3.5" thickBo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3.5" thickBo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3.5" thickBo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3.5" thickBo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3.5" thickBo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3.5" thickBo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3.5" thickBo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3.5" thickBo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3.5" thickBo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3.5" thickBo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3.5" thickBo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3.5" thickBo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3.5" thickBo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3.5" thickBo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3.5" thickBo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3.5" thickBo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3.5" thickBo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3.5" thickBo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3.5" thickBo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3.5" thickBo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3.5" thickBo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3.5" thickBo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3.5" thickBo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3.5" thickBo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3.5" thickBo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3.5" thickBo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3.5" thickBo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3.5" thickBo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3.5" thickBo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3.5" thickBo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3.5" thickBo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3.5" thickBo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3.5" thickBo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3.5" thickBo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3.5" thickBo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3.5" thickBo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3.5" thickBo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3.5" thickBo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3.5" thickBo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3.5" thickBo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3.5" thickBo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3.5" thickBo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3.5" thickBo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3.5" thickBo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3.5" thickBo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3.5" thickBo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3.5" thickBo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3.5" thickBo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3.5" thickBo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3.5" thickBo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3.5" thickBo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3.5" thickBo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3.5" thickBo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3.5" thickBo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3.5" thickBo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3.5" thickBo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3.5" thickBo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3.5" thickBo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3.5" thickBo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3.5" thickBo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3.5" thickBo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3.5" thickBo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3.5" thickBo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3.5" thickBo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3.5" thickBo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3.5" thickBo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3.5" thickBo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3.5" thickBo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3.5" thickBo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3.5" thickBo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3.5" thickBo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3.5" thickBo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3.5" thickBo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3.5" thickBo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3.5" thickBo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3.5" thickBo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3.5" thickBo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3.5" thickBo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3.5" thickBo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3.5" thickBo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3.5" thickBo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3.5" thickBo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3.5" thickBo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3.5" thickBo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3.5" thickBo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3.5" thickBo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3.5" thickBo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3.5" thickBo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3.5" thickBo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3.5" thickBo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3.5" thickBo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3.5" thickBo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3.5" thickBo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3.5" thickBo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3.5" thickBo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3.5" thickBo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3.5" thickBo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3.5" thickBo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3.5" thickBo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3.5" thickBo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3.5" thickBo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3.5" thickBo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3.5" thickBo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3.5" thickBo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3.5" thickBo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3.5" thickBo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3.5" thickBo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3.5" thickBo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3.5" thickBo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3.5" thickBo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3.5" thickBo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3.5" thickBo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3.5" thickBo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3.5" thickBo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3.5" thickBo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3.5" thickBo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3.5" thickBo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3.5" thickBo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3.5" thickBo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3.5" thickBo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3.5" thickBo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3.5" thickBo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3.5" thickBo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3.5" thickBo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3.5" thickBo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3.5" thickBo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3.5" thickBo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3.5" thickBo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3.5" thickBo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3.5" thickBo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3.5" thickBo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3.5" thickBo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3.5" thickBo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3.5" thickBo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3.5" thickBo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3.5" thickBo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3.5" thickBo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3.5" thickBo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3.5" thickBo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3.5" thickBo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3.5" thickBo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3.5" thickBo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3.5" thickBo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3.5" thickBo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3.5" thickBo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3.5" thickBo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3.5" thickBo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3.5" thickBo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3.5" thickBo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3.5" thickBo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3.5" thickBo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3.5" thickBo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3.5" thickBo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3.5" thickBo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3.5" thickBo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3.5" thickBo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3.5" thickBo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3.5" thickBo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3.5" thickBo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3.5" thickBo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3.5" thickBo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3.5" thickBo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3.5" thickBo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3.5" thickBo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3.5" thickBo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3.5" thickBo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3.5" thickBo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3.5" thickBo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3.5" thickBo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3.5" thickBo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3.5" thickBo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3.5" thickBo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3.5" thickBo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3.5" thickBo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3.5" thickBo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3.5" thickBo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3.5" thickBo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3.5" thickBo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3.5" thickBo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3.5" thickBo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3.5" thickBo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3.5" thickBo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3.5" thickBo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3.5" thickBo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3.5" thickBo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3.5" thickBo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3.5" thickBo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3.5" thickBo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3.5" thickBo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3.5" thickBo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3.5" thickBo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3.5" thickBo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3.5" thickBo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3.5" thickBo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3.5" thickBo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3.5" thickBo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3.5" thickBo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3.5" thickBo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3.5" thickBo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3.5" thickBo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3.5" thickBo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3.5" thickBo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3.5" thickBo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3.5" thickBo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3.5" thickBo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3.5" thickBo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3.5" thickBo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3.5" thickBo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3.5" thickBo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3.5" thickBo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3.5" thickBo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3.5" thickBo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3.5" thickBo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3.5" thickBo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3.5" thickBo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3.5" thickBo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3.5" thickBo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3.5" thickBo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3.5" thickBo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3.5" thickBo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3.5" thickBo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3.5" thickBo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3.5" thickBo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3.5" thickBo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3.5" thickBo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3.5" thickBo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3.5" thickBo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3.5" thickBo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3.5" thickBo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3.5" thickBo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3.5" thickBo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3.5" thickBo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3.5" thickBo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3.5" thickBo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3.5" thickBo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3.5" thickBo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3.5" thickBo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3.5" thickBo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3.5" thickBo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3.5" thickBo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3.5" thickBo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3.5" thickBo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3.5" thickBo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3.5" thickBo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3.5" thickBo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3.5" thickBo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3.5" thickBo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3.5" thickBo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3.5" thickBo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3.5" thickBo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3.5" thickBo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3.5" thickBo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3.5" thickBo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3.5" thickBo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3.5" thickBo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3.5" thickBo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3.5" thickBo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3.5" thickBo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3.5" thickBo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3.5" thickBo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3.5" thickBo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3.5" thickBo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3.5" thickBo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3.5" thickBo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3.5" thickBo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3.5" thickBo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3.5" thickBo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3.5" thickBo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3.5" thickBo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3.5" thickBo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3.5" thickBo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3.5" thickBo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3.5" thickBo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3.5" thickBo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3.5" thickBo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3.5" thickBo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3.5" thickBo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3.5" thickBo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3.5" thickBo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3.5" thickBo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3.5" thickBo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3.5" thickBo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3.5" thickBo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3.5" thickBo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3.5" thickBo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3.5" thickBo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3.5" thickBo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3.5" thickBo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3.5" thickBo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3.5" thickBo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3.5" thickBo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3.5" thickBo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3.5" thickBo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3.5" thickBo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3.5" thickBo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3.5" thickBo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3.5" thickBo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3.5" thickBo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3.5" thickBo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3.5" thickBo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3.5" thickBo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3.5" thickBo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3.5" thickBo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3.5" thickBo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3.5" thickBo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3.5" thickBo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3.5" thickBo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3.5" thickBo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3.5" thickBo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3.5" thickBo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3.5" thickBo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3.5" thickBo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3.5" thickBo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3.5" thickBo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3.5" thickBo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3.5" thickBo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3.5" thickBo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3.5" thickBo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3.5" thickBo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3.5" thickBo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3.5" thickBo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3.5" thickBo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3.5" thickBo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3.5" thickBo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3.5" thickBo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3.5" thickBo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3.5" thickBo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3.5" thickBo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3.5" thickBo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3.5" thickBo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3.5" thickBo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3.5" thickBo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3.5" thickBo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3.5" thickBo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3.5" thickBo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3.5" thickBo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3.5" thickBo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3.5" thickBo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3.5" thickBo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3.5" thickBo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3.5" thickBo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3.5" thickBo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3.5" thickBo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3.5" thickBo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3.5" thickBo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3.5" thickBo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3.5" thickBo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3.5" thickBo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3.5" thickBo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3.5" thickBo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3.5" thickBo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3.5" thickBo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3.5" thickBo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3.5" thickBo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3.5" thickBo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3.5" thickBo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3.5" thickBo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3.5" thickBo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3.5" thickBo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3.5" thickBo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3.5" thickBo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3.5" thickBo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3.5" thickBo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3.5" thickBo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3.5" thickBo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3.5" thickBo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3.5" thickBo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3.5" thickBo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3.5" thickBo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3.5" thickBo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3.5" thickBo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3.5" thickBo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3.5" thickBo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3.5" thickBo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3.5" thickBo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3.5" thickBo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3.5" thickBo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3.5" thickBo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3.5" thickBo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3.5" thickBo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3.5" thickBo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3.5" thickBo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3.5" thickBo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3.5" thickBo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3.5" thickBo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3.5" thickBo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3.5" thickBo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3.5" thickBo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3.5" thickBo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3.5" thickBo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3.5" thickBo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3.5" thickBo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3.5" thickBo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3.5" thickBo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3.5" thickBo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3.5" thickBo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3.5" thickBo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3.5" thickBo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3.5" thickBo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3.5" thickBo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3.5" thickBo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3.5" thickBo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3.5" thickBo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3.5" thickBo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3.5" thickBo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3.5" thickBo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3.5" thickBo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3.5" thickBo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3.5" thickBo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3.5" thickBo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3.5" thickBo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3.5" thickBo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3.5" thickBo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3.5" thickBo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3.5" thickBo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3.5" thickBo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3.5" thickBo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3.5" thickBo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3.5" thickBo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3.5" thickBo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3.5" thickBo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3.5" thickBo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3.5" thickBo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3.5" thickBo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3.5" thickBo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3.5" thickBo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3.5" thickBo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3.5" thickBo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3.5" thickBo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3.5" thickBo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3.5" thickBo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3.5" thickBo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3.5" thickBo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3.5" thickBo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3.5" thickBo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3.5" thickBo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3.5" thickBo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3.5" thickBo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3.5" thickBo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3.5" thickBo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3.5" thickBo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3.5" thickBo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3.5" thickBo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3.5" thickBo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3.5" thickBo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3.5" thickBo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3.5" thickBo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3.5" thickBo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3.5" thickBo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3.5" thickBo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3.5" thickBo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3.5" thickBo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3.5" thickBo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3.5" thickBo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3.5" thickBo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3.5" thickBo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3.5" thickBo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3.5" thickBo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3.5" thickBo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3.5" thickBo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3.5" thickBo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3.5" thickBo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3.5" thickBo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3.5" thickBo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3.5" thickBo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3.5" thickBo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3.5" thickBo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3.5" thickBo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3.5" thickBo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3.5" thickBo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3.5" thickBo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3.5" thickBo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3.5" thickBo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3.5" thickBo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3.5" thickBo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3.5" thickBo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3.5" thickBo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3.5" thickBo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3.5" thickBo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3.5" thickBo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3.5" thickBo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3.5" thickBo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3.5" thickBo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3.5" thickBo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3.5" thickBo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3.5" thickBo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3.5" thickBo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3.5" thickBo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3.5" thickBo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3.5" thickBo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3.5" thickBo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3.5" thickBo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3.5" thickBo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3.5" thickBo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3.5" thickBo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3.5" thickBo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3.5" thickBo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3.5" thickBo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3.5" thickBo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3.5" thickBo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3.5" thickBo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3.5" thickBo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3.5" thickBo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3.5" thickBo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3.5" thickBo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3.5" thickBo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3.5" thickBo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3.5" thickBo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3.5" thickBo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3.5" thickBo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3.5" thickBo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3.5" thickBo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3.5" thickBo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3.5" thickBo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3.5" thickBo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3.5" thickBo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3.5" thickBo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3.5" thickBo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3.5" thickBo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3.5" thickBo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3.5" thickBo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3.5" thickBo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3.5" thickBo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3.5" thickBo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3.5" thickBo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3.5" thickBo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3.5" thickBo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3.5" thickBo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3.5" thickBo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3.5" thickBo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3.5" thickBo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3.5" thickBo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3.5" thickBo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3.5" thickBo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3.5" thickBo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3.5" thickBo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3.5" thickBo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3.5" thickBo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3.5" thickBo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3.5" thickBo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3.5" thickBo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3.5" thickBo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3.5" thickBo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3.5" thickBo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3.5" thickBo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3.5" thickBo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3.5" thickBo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3.5" thickBo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3.5" thickBo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3.5" thickBo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3.5" thickBo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3.5" thickBo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3.5" thickBo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3.5" thickBo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3.5" thickBo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3.5" thickBo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3.5" thickBo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3.5" thickBo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3.5" thickBo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3.5" thickBo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3.5" thickBo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3.5" thickBo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3.5" thickBo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3.5" thickBo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3.5" thickBo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3.5" thickBo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3.5" thickBo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3.5" thickBo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3.5" thickBo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3.5" thickBo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3.5" thickBo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3.5" thickBo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3.5" thickBo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3.5" thickBo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3.5" thickBo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3.5" thickBo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3.5" thickBo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3.5" thickBo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3.5" thickBo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3.5" thickBo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3.5" thickBo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3.5" thickBo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3.5" thickBo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3.5" thickBo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3.5" thickBo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3.5" thickBo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3.5" thickBo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3.5" thickBo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3.5" thickBo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3.5" thickBo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3.5" thickBo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3.5" thickBo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3.5" thickBo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3.5" thickBo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3.5" thickBo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3.5" thickBo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3.5" thickBo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3.5" thickBo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3.5" thickBo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3.5" thickBo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3.5" thickBo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3.5" thickBo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3.5" thickBo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3.5" thickBo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3.5" thickBo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3.5" thickBo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3.5" thickBo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3.5" thickBo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3.5" thickBo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3.5" thickBo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3.5" thickBo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3.5" thickBo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3.5" thickBo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3.5" thickBo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3.5" thickBo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3.5" thickBo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3.5" thickBo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3.5" thickBo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3.5" thickBo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3.5" thickBo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3.5" thickBo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3.5" thickBo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3.5" thickBo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3.5" thickBo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3.5" thickBo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3.5" thickBo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3.5" thickBo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3.5" thickBo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3.5" thickBo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3.5" thickBo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3.5" thickBo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3.5" thickBo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3.5" thickBo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3.5" thickBo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3.5" thickBo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3.5" thickBo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3.5" thickBo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3.5" thickBo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3.5" thickBo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3.5" thickBo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3.5" thickBo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3.5" thickBo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3.5" thickBo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3.5" thickBo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3.5" thickBo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3.5" thickBo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3.5" thickBo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3.5" thickBo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3.5" thickBo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3.5" thickBo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3.5" thickBo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3.5" thickBo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3.5" thickBo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3.5" thickBo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3.5" thickBo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3.5" thickBo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3.5" thickBo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3.5" thickBo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3.5" thickBo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3.5" thickBo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3.5" thickBo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3.5" thickBo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3.5" thickBo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3.5" thickBo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3.5" thickBo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3.5" thickBo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3.5" thickBo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3.5" thickBo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3.5" thickBo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3.5" thickBo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3.5" thickBo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3.5" thickBo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3.5" thickBo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3.5" thickBo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3.5" thickBo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3.5" thickBo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3.5" thickBo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3.5" thickBo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3.5" thickBo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3.5" thickBo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3.5" thickBo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3.5" thickBo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3.5" thickBo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3.5" thickBo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3.5" thickBo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3.5" thickBo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3.5" thickBo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3.5" thickBo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3.5" thickBo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3.5" thickBo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3.5" thickBo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3.5" thickBo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3.5" thickBo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3.5" thickBo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3.5" thickBo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3.5" thickBo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3.5" thickBo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3.5" thickBo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3.5" thickBo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3.5" thickBo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3.5" thickBo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3.5" thickBo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3.5" thickBo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3.5" thickBo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3.5" thickBo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3.5" thickBo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3.5" thickBo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3.5" thickBo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3.5" thickBo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3.5" thickBo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3.5" thickBo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3.5" thickBo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3.5" thickBo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3.5" thickBo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3.5" thickBo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3.5" thickBo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3.5" thickBo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3.5" thickBo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3.5" thickBo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3.5" thickBo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3.5" thickBo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3.5" thickBo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3.5" thickBo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3.5" thickBo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3.5" thickBo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3.5" thickBo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3.5" thickBo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3.5" thickBo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3.5" thickBo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3.5" thickBo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3.5" thickBo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3.5" thickBo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3.5" thickBo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3.5" thickBo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3.5" thickBo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3.5" thickBo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3.5" thickBo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3.5" thickBo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3.5" thickBo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3.5" thickBo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3.5" thickBo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3.5" thickBo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3.5" thickBo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3.5" thickBo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3.5" thickBo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3.5" thickBo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3.5" thickBo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3.5" thickBo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3.5" thickBo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3.5" thickBo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3.5" thickBo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3.5" thickBo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3.5" thickBo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3.5" thickBo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3.5" thickBo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3.5" thickBo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3.5" thickBo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3.5" thickBo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3.5" thickBo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3.5" thickBo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3.5" thickBo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3.5" thickBo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3.5" thickBo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3.5" thickBo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3.5" thickBo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3.5" thickBo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3.5" thickBo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3.5" thickBo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3.5" thickBo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3.5" thickBo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3.5" thickBo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3.5" thickBo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3.5" thickBo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3.5" thickBo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3.5" thickBo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3.5" thickBo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3.5" thickBo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3.5" thickBo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3.5" thickBo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3.5" thickBo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3.5" thickBo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3.5" thickBo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3.5" thickBo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3.5" thickBo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3.5" thickBo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3.5" thickBo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3.5" thickBo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3.5" thickBo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3.5" thickBo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3.5" thickBo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3.5" thickBo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3.5" thickBo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3.5" thickBo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3.5" thickBo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3.5" thickBo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3.5" thickBo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3.5" thickBo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3.5" thickBo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3.5" thickBo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3.5" thickBo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3.5" thickBo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3.5" thickBo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3.5" thickBo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3.5" thickBo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3.5" thickBo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3.5" thickBo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3.5" thickBo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3.5" thickBo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3.5" thickBo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3.5" thickBo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3.5" thickBo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3.5" thickBo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3.5" thickBo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3.5" thickBo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3.5" thickBo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3.5" thickBo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3.5" thickBo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3.5" thickBo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3.5" thickBo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3.5" thickBo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3.5" thickBo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3.5" thickBo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3.5" thickBo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3.5" thickBo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3.5" thickBo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3.5" thickBo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3.5" thickBo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3.5" thickBo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3.5" thickBo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3.5" thickBo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3.5" thickBo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3.5" thickBo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3.5" thickBo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3.5" thickBo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3.5" thickBo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3.5" thickBo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3.5" thickBo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3.5" thickBo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3.5" thickBo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3.5" thickBo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3.5" thickBo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3.5" thickBo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3.5" thickBo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3.5" thickBo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3.5" thickBo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3.5" thickBo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3.5" thickBo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3.5" thickBo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3.5" thickBo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3.5" thickBo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3.5" thickBo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3.5" thickBo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3.5" thickBo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3.5" thickBo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3.5" thickBo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3.5" thickBo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3.5" thickBo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</sheetData>
  <mergeCells count="31">
    <mergeCell ref="B1:E2"/>
    <mergeCell ref="G1:L1"/>
    <mergeCell ref="N1:O1"/>
    <mergeCell ref="Q1:Q3"/>
    <mergeCell ref="R1:R3"/>
    <mergeCell ref="P2:P3"/>
    <mergeCell ref="T1:T3"/>
    <mergeCell ref="U1:U3"/>
    <mergeCell ref="V1:V3"/>
    <mergeCell ref="W1:W3"/>
    <mergeCell ref="G2:G3"/>
    <mergeCell ref="H2:I2"/>
    <mergeCell ref="J2:J3"/>
    <mergeCell ref="K2:L2"/>
    <mergeCell ref="N2:N3"/>
    <mergeCell ref="O2:O3"/>
    <mergeCell ref="S1:S3"/>
    <mergeCell ref="G25:G26"/>
    <mergeCell ref="H25:I25"/>
    <mergeCell ref="K25:L25"/>
    <mergeCell ref="F20:K20"/>
    <mergeCell ref="N20:N21"/>
    <mergeCell ref="T20:T22"/>
    <mergeCell ref="U20:U22"/>
    <mergeCell ref="V20:V22"/>
    <mergeCell ref="W20:W22"/>
    <mergeCell ref="N22:O22"/>
    <mergeCell ref="O20:O21"/>
    <mergeCell ref="Q20:Q22"/>
    <mergeCell ref="R20:R22"/>
    <mergeCell ref="S20:S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88"/>
  <sheetViews>
    <sheetView topLeftCell="Q8" workbookViewId="0">
      <selection activeCell="Q21" sqref="Q21"/>
    </sheetView>
  </sheetViews>
  <sheetFormatPr defaultRowHeight="11.25" x14ac:dyDescent="0.2"/>
  <sheetData>
    <row r="1" spans="1:24" ht="31.5" customHeight="1" thickTop="1" thickBot="1" x14ac:dyDescent="0.25">
      <c r="A1" s="4"/>
      <c r="B1" s="299" t="s">
        <v>87</v>
      </c>
      <c r="C1" s="300"/>
      <c r="D1" s="300"/>
      <c r="E1" s="301"/>
      <c r="F1" s="5"/>
      <c r="G1" s="305" t="s">
        <v>1</v>
      </c>
      <c r="H1" s="306"/>
      <c r="I1" s="306"/>
      <c r="J1" s="306"/>
      <c r="K1" s="306"/>
      <c r="L1" s="307"/>
      <c r="M1" s="5"/>
      <c r="N1" s="308" t="s">
        <v>2</v>
      </c>
      <c r="O1" s="309"/>
      <c r="P1" s="6"/>
      <c r="Q1" s="281" t="s">
        <v>3</v>
      </c>
      <c r="R1" s="310" t="s">
        <v>4</v>
      </c>
      <c r="S1" s="283" t="s">
        <v>5</v>
      </c>
      <c r="T1" s="280" t="s">
        <v>6</v>
      </c>
      <c r="U1" s="281" t="s">
        <v>7</v>
      </c>
      <c r="V1" s="283" t="s">
        <v>8</v>
      </c>
      <c r="W1" s="280" t="s">
        <v>8</v>
      </c>
    </row>
    <row r="2" spans="1:24" ht="39" customHeight="1" thickTop="1" thickBot="1" x14ac:dyDescent="0.25">
      <c r="A2" s="7"/>
      <c r="B2" s="302"/>
      <c r="C2" s="303"/>
      <c r="D2" s="303"/>
      <c r="E2" s="304"/>
      <c r="F2" s="6"/>
      <c r="G2" s="285" t="s">
        <v>9</v>
      </c>
      <c r="H2" s="287" t="s">
        <v>10</v>
      </c>
      <c r="I2" s="288"/>
      <c r="J2" s="289" t="s">
        <v>9</v>
      </c>
      <c r="K2" s="291" t="s">
        <v>11</v>
      </c>
      <c r="L2" s="292"/>
      <c r="M2" s="5"/>
      <c r="N2" s="293" t="s">
        <v>12</v>
      </c>
      <c r="O2" s="295" t="s">
        <v>13</v>
      </c>
      <c r="P2" s="297" t="s">
        <v>14</v>
      </c>
      <c r="Q2" s="272"/>
      <c r="R2" s="275"/>
      <c r="S2" s="278"/>
      <c r="T2" s="248"/>
      <c r="U2" s="272"/>
      <c r="V2" s="278"/>
      <c r="W2" s="248"/>
    </row>
    <row r="3" spans="1:24" ht="21" thickTop="1" thickBot="1" x14ac:dyDescent="0.25">
      <c r="A3" s="8" t="s">
        <v>15</v>
      </c>
      <c r="B3" s="9" t="s">
        <v>16</v>
      </c>
      <c r="C3" s="9" t="s">
        <v>17</v>
      </c>
      <c r="D3" s="9" t="s">
        <v>18</v>
      </c>
      <c r="E3" s="10" t="s">
        <v>19</v>
      </c>
      <c r="F3" s="11" t="s">
        <v>20</v>
      </c>
      <c r="G3" s="286"/>
      <c r="H3" s="12" t="s">
        <v>21</v>
      </c>
      <c r="I3" s="13" t="s">
        <v>22</v>
      </c>
      <c r="J3" s="290"/>
      <c r="K3" s="14" t="s">
        <v>21</v>
      </c>
      <c r="L3" s="15" t="s">
        <v>22</v>
      </c>
      <c r="M3" s="16" t="s">
        <v>23</v>
      </c>
      <c r="N3" s="294"/>
      <c r="O3" s="296"/>
      <c r="P3" s="298"/>
      <c r="Q3" s="282"/>
      <c r="R3" s="311"/>
      <c r="S3" s="284"/>
      <c r="T3" s="249"/>
      <c r="U3" s="282"/>
      <c r="V3" s="284"/>
      <c r="W3" s="249"/>
    </row>
    <row r="4" spans="1:24" ht="14.25" thickTop="1" thickBot="1" x14ac:dyDescent="0.25">
      <c r="A4" s="17"/>
      <c r="B4" s="18"/>
      <c r="C4" s="19">
        <v>4000</v>
      </c>
      <c r="D4" s="18"/>
      <c r="E4" s="18"/>
      <c r="F4" s="20"/>
      <c r="G4" s="21"/>
      <c r="H4" s="18"/>
      <c r="I4" s="20"/>
      <c r="J4" s="22"/>
      <c r="K4" s="18"/>
      <c r="L4" s="20"/>
      <c r="M4" s="23" t="s">
        <v>24</v>
      </c>
      <c r="N4" s="18"/>
      <c r="O4" s="20"/>
      <c r="P4" s="20"/>
      <c r="Q4" s="18"/>
      <c r="R4" s="18"/>
      <c r="S4" s="20"/>
      <c r="T4" s="20"/>
      <c r="U4" s="24">
        <v>0</v>
      </c>
      <c r="V4" s="20"/>
      <c r="W4" s="20"/>
    </row>
    <row r="5" spans="1:24" ht="20.25" thickBot="1" x14ac:dyDescent="0.25">
      <c r="A5" s="25">
        <v>0.41666666666666669</v>
      </c>
      <c r="B5" s="26" t="s">
        <v>88</v>
      </c>
      <c r="C5" s="27">
        <v>25</v>
      </c>
      <c r="D5" s="27" t="s">
        <v>26</v>
      </c>
      <c r="E5" s="28"/>
      <c r="F5" s="173"/>
      <c r="G5" s="30">
        <v>5</v>
      </c>
      <c r="H5" s="34">
        <v>4482</v>
      </c>
      <c r="I5" s="32">
        <v>4486</v>
      </c>
      <c r="J5" s="33" t="s">
        <v>33</v>
      </c>
      <c r="K5" s="60" t="s">
        <v>33</v>
      </c>
      <c r="L5" s="61" t="s">
        <v>33</v>
      </c>
      <c r="M5" s="174" t="s">
        <v>89</v>
      </c>
      <c r="N5" s="30">
        <v>4</v>
      </c>
      <c r="O5" s="36" t="s">
        <v>33</v>
      </c>
      <c r="P5" s="37">
        <v>0.5</v>
      </c>
      <c r="Q5" s="38">
        <v>0</v>
      </c>
      <c r="R5" s="38">
        <v>0</v>
      </c>
      <c r="S5" s="39">
        <v>2</v>
      </c>
      <c r="T5" s="39">
        <v>0</v>
      </c>
      <c r="U5" s="40">
        <v>2</v>
      </c>
      <c r="V5" s="41"/>
      <c r="W5" s="41">
        <f>N5-Q5-R5-S5+T5-U5</f>
        <v>0</v>
      </c>
    </row>
    <row r="6" spans="1:24" ht="20.25" thickBot="1" x14ac:dyDescent="0.25">
      <c r="A6" s="175">
        <v>0.41666666666666669</v>
      </c>
      <c r="B6" s="176" t="s">
        <v>90</v>
      </c>
      <c r="C6" s="177">
        <v>25</v>
      </c>
      <c r="D6" s="177" t="s">
        <v>91</v>
      </c>
      <c r="E6" s="178" t="s">
        <v>92</v>
      </c>
      <c r="F6" s="179"/>
      <c r="G6" s="180" t="s">
        <v>33</v>
      </c>
      <c r="H6" s="180" t="s">
        <v>33</v>
      </c>
      <c r="I6" s="181" t="s">
        <v>33</v>
      </c>
      <c r="J6" s="180" t="s">
        <v>33</v>
      </c>
      <c r="K6" s="180" t="s">
        <v>33</v>
      </c>
      <c r="L6" s="181" t="s">
        <v>33</v>
      </c>
      <c r="M6" s="182" t="s">
        <v>33</v>
      </c>
      <c r="N6" s="180" t="s">
        <v>33</v>
      </c>
      <c r="O6" s="181" t="s">
        <v>33</v>
      </c>
      <c r="P6" s="181" t="s">
        <v>33</v>
      </c>
      <c r="Q6" s="183" t="s">
        <v>33</v>
      </c>
      <c r="R6" s="183" t="s">
        <v>33</v>
      </c>
      <c r="S6" s="184" t="s">
        <v>33</v>
      </c>
      <c r="T6" s="184" t="s">
        <v>33</v>
      </c>
      <c r="U6" s="184" t="s">
        <v>33</v>
      </c>
      <c r="V6" s="41"/>
      <c r="W6" s="41" t="s">
        <v>33</v>
      </c>
    </row>
    <row r="7" spans="1:24" ht="20.25" thickBot="1" x14ac:dyDescent="0.25">
      <c r="A7" s="175">
        <v>0.41666666666666669</v>
      </c>
      <c r="B7" s="176" t="s">
        <v>90</v>
      </c>
      <c r="C7" s="177">
        <v>24</v>
      </c>
      <c r="D7" s="177" t="s">
        <v>91</v>
      </c>
      <c r="E7" s="178" t="s">
        <v>93</v>
      </c>
      <c r="F7" s="179"/>
      <c r="G7" s="180" t="s">
        <v>33</v>
      </c>
      <c r="H7" s="180" t="s">
        <v>33</v>
      </c>
      <c r="I7" s="181" t="s">
        <v>33</v>
      </c>
      <c r="J7" s="180" t="s">
        <v>33</v>
      </c>
      <c r="K7" s="180" t="s">
        <v>33</v>
      </c>
      <c r="L7" s="181" t="s">
        <v>33</v>
      </c>
      <c r="M7" s="182" t="s">
        <v>33</v>
      </c>
      <c r="N7" s="180" t="s">
        <v>33</v>
      </c>
      <c r="O7" s="181" t="s">
        <v>33</v>
      </c>
      <c r="P7" s="181" t="s">
        <v>33</v>
      </c>
      <c r="Q7" s="183" t="s">
        <v>33</v>
      </c>
      <c r="R7" s="183" t="s">
        <v>33</v>
      </c>
      <c r="S7" s="184" t="s">
        <v>33</v>
      </c>
      <c r="T7" s="184" t="s">
        <v>33</v>
      </c>
      <c r="U7" s="184" t="s">
        <v>33</v>
      </c>
      <c r="V7" s="41"/>
      <c r="W7" s="41" t="s">
        <v>33</v>
      </c>
    </row>
    <row r="8" spans="1:24" ht="20.25" thickBot="1" x14ac:dyDescent="0.25">
      <c r="A8" s="175">
        <v>0.41666666666666669</v>
      </c>
      <c r="B8" s="176" t="s">
        <v>90</v>
      </c>
      <c r="C8" s="177">
        <v>24</v>
      </c>
      <c r="D8" s="177" t="s">
        <v>91</v>
      </c>
      <c r="E8" s="178" t="s">
        <v>94</v>
      </c>
      <c r="F8" s="179"/>
      <c r="G8" s="180" t="s">
        <v>33</v>
      </c>
      <c r="H8" s="180" t="s">
        <v>33</v>
      </c>
      <c r="I8" s="181" t="s">
        <v>33</v>
      </c>
      <c r="J8" s="180" t="s">
        <v>33</v>
      </c>
      <c r="K8" s="180" t="s">
        <v>33</v>
      </c>
      <c r="L8" s="181" t="s">
        <v>33</v>
      </c>
      <c r="M8" s="182" t="s">
        <v>33</v>
      </c>
      <c r="N8" s="180" t="s">
        <v>33</v>
      </c>
      <c r="O8" s="181" t="s">
        <v>33</v>
      </c>
      <c r="P8" s="181" t="s">
        <v>33</v>
      </c>
      <c r="Q8" s="183" t="s">
        <v>33</v>
      </c>
      <c r="R8" s="183" t="s">
        <v>33</v>
      </c>
      <c r="S8" s="184" t="s">
        <v>33</v>
      </c>
      <c r="T8" s="184" t="s">
        <v>33</v>
      </c>
      <c r="U8" s="184" t="s">
        <v>33</v>
      </c>
      <c r="V8" s="41"/>
      <c r="W8" s="41" t="s">
        <v>33</v>
      </c>
    </row>
    <row r="9" spans="1:24" ht="20.25" thickBot="1" x14ac:dyDescent="0.25">
      <c r="A9" s="42">
        <v>0.41666666666666669</v>
      </c>
      <c r="B9" s="43" t="s">
        <v>95</v>
      </c>
      <c r="C9" s="44">
        <v>51</v>
      </c>
      <c r="D9" s="45" t="s">
        <v>30</v>
      </c>
      <c r="E9" s="185" t="s">
        <v>96</v>
      </c>
      <c r="F9" s="47" t="s">
        <v>97</v>
      </c>
      <c r="G9" s="30">
        <v>5</v>
      </c>
      <c r="H9" s="48">
        <v>2208</v>
      </c>
      <c r="I9" s="49">
        <v>2212</v>
      </c>
      <c r="J9" s="50"/>
      <c r="K9" s="58"/>
      <c r="L9" s="61" t="s">
        <v>33</v>
      </c>
      <c r="M9" s="51" t="s">
        <v>98</v>
      </c>
      <c r="O9" s="36" t="s">
        <v>33</v>
      </c>
      <c r="P9" s="52" t="s">
        <v>33</v>
      </c>
      <c r="Q9" s="53" t="s">
        <v>33</v>
      </c>
      <c r="R9" s="53" t="s">
        <v>33</v>
      </c>
      <c r="S9" s="54" t="s">
        <v>33</v>
      </c>
      <c r="T9" s="54" t="s">
        <v>33</v>
      </c>
      <c r="U9" s="54" t="s">
        <v>33</v>
      </c>
      <c r="V9" s="41"/>
      <c r="W9" s="41" t="s">
        <v>33</v>
      </c>
      <c r="X9" s="30"/>
    </row>
    <row r="10" spans="1:24" ht="20.25" thickBot="1" x14ac:dyDescent="0.25">
      <c r="A10" s="42">
        <v>0.4375</v>
      </c>
      <c r="B10" s="43" t="s">
        <v>99</v>
      </c>
      <c r="C10" s="44">
        <v>90</v>
      </c>
      <c r="D10" s="45" t="s">
        <v>30</v>
      </c>
      <c r="E10" s="186" t="s">
        <v>46</v>
      </c>
      <c r="F10" s="47" t="s">
        <v>100</v>
      </c>
      <c r="G10" s="30">
        <v>7</v>
      </c>
      <c r="H10" s="48">
        <v>2213</v>
      </c>
      <c r="I10" s="49">
        <v>2219</v>
      </c>
      <c r="J10" s="50"/>
      <c r="K10" s="58"/>
      <c r="L10" s="61" t="s">
        <v>33</v>
      </c>
      <c r="M10" s="51" t="s">
        <v>101</v>
      </c>
      <c r="O10" s="36" t="s">
        <v>33</v>
      </c>
      <c r="P10" s="52" t="s">
        <v>33</v>
      </c>
      <c r="Q10" s="53" t="s">
        <v>33</v>
      </c>
      <c r="R10" s="53" t="s">
        <v>33</v>
      </c>
      <c r="S10" s="54" t="s">
        <v>33</v>
      </c>
      <c r="T10" s="54" t="s">
        <v>33</v>
      </c>
      <c r="U10" s="54" t="s">
        <v>33</v>
      </c>
      <c r="V10" s="41"/>
      <c r="W10" s="41" t="s">
        <v>33</v>
      </c>
      <c r="X10" s="30"/>
    </row>
    <row r="11" spans="1:24" ht="20.25" thickBot="1" x14ac:dyDescent="0.25">
      <c r="A11" s="25">
        <v>0.45833333333333331</v>
      </c>
      <c r="B11" s="26" t="s">
        <v>88</v>
      </c>
      <c r="C11" s="27">
        <v>25</v>
      </c>
      <c r="D11" s="27" t="s">
        <v>26</v>
      </c>
      <c r="E11" s="28"/>
      <c r="F11" s="29" t="s">
        <v>102</v>
      </c>
      <c r="G11" s="30">
        <v>2</v>
      </c>
      <c r="H11" s="34">
        <v>4487</v>
      </c>
      <c r="I11" s="32">
        <v>4488</v>
      </c>
      <c r="J11" s="33" t="s">
        <v>33</v>
      </c>
      <c r="K11" s="60" t="s">
        <v>33</v>
      </c>
      <c r="L11" s="61" t="s">
        <v>33</v>
      </c>
      <c r="M11" s="72"/>
      <c r="N11" s="30">
        <v>1</v>
      </c>
      <c r="O11" s="36" t="s">
        <v>33</v>
      </c>
      <c r="P11" s="187"/>
      <c r="Q11" s="38">
        <v>0</v>
      </c>
      <c r="R11" s="38">
        <v>0</v>
      </c>
      <c r="S11" s="39">
        <v>0</v>
      </c>
      <c r="T11" s="39">
        <v>0</v>
      </c>
      <c r="U11" s="40">
        <v>1</v>
      </c>
      <c r="V11" s="41"/>
      <c r="W11" s="41">
        <f>N11-Q11-R11-S11+T11-U11</f>
        <v>0</v>
      </c>
    </row>
    <row r="12" spans="1:24" ht="20.25" thickBot="1" x14ac:dyDescent="0.25">
      <c r="A12" s="42">
        <v>0.47916666666666669</v>
      </c>
      <c r="B12" s="43" t="s">
        <v>103</v>
      </c>
      <c r="C12" s="44">
        <v>27</v>
      </c>
      <c r="D12" s="45" t="s">
        <v>30</v>
      </c>
      <c r="E12" s="185" t="s">
        <v>104</v>
      </c>
      <c r="F12" s="47" t="s">
        <v>39</v>
      </c>
      <c r="G12" s="30">
        <v>4</v>
      </c>
      <c r="H12" s="48">
        <v>2220</v>
      </c>
      <c r="I12" s="49">
        <v>2223</v>
      </c>
      <c r="J12" s="33" t="s">
        <v>33</v>
      </c>
      <c r="K12" s="60" t="s">
        <v>33</v>
      </c>
      <c r="L12" s="61" t="s">
        <v>33</v>
      </c>
      <c r="M12" s="51" t="s">
        <v>105</v>
      </c>
      <c r="O12" s="36" t="s">
        <v>33</v>
      </c>
      <c r="P12" s="52" t="s">
        <v>33</v>
      </c>
      <c r="Q12" s="53" t="s">
        <v>33</v>
      </c>
      <c r="R12" s="53" t="s">
        <v>33</v>
      </c>
      <c r="S12" s="54" t="s">
        <v>33</v>
      </c>
      <c r="T12" s="54" t="s">
        <v>33</v>
      </c>
      <c r="U12" s="54" t="s">
        <v>33</v>
      </c>
      <c r="V12" s="41"/>
      <c r="W12" s="41" t="s">
        <v>33</v>
      </c>
      <c r="X12" s="30"/>
    </row>
    <row r="13" spans="1:24" ht="20.25" thickBot="1" x14ac:dyDescent="0.25">
      <c r="A13" s="25">
        <v>0.5</v>
      </c>
      <c r="B13" s="26" t="s">
        <v>88</v>
      </c>
      <c r="C13" s="27">
        <v>25</v>
      </c>
      <c r="D13" s="27" t="s">
        <v>26</v>
      </c>
      <c r="E13" s="28"/>
      <c r="F13" s="29" t="s">
        <v>97</v>
      </c>
      <c r="G13" s="30">
        <v>7</v>
      </c>
      <c r="H13" s="34">
        <v>4489</v>
      </c>
      <c r="I13" s="32">
        <v>4495</v>
      </c>
      <c r="J13" s="33" t="s">
        <v>33</v>
      </c>
      <c r="K13" s="60" t="s">
        <v>33</v>
      </c>
      <c r="L13" s="61" t="s">
        <v>33</v>
      </c>
      <c r="M13" s="72"/>
      <c r="N13" s="30">
        <v>3</v>
      </c>
      <c r="O13" s="36" t="s">
        <v>33</v>
      </c>
      <c r="P13" s="187"/>
      <c r="Q13" s="38">
        <v>0</v>
      </c>
      <c r="R13" s="38">
        <v>0</v>
      </c>
      <c r="S13" s="39">
        <v>3</v>
      </c>
      <c r="T13" s="39">
        <v>0</v>
      </c>
      <c r="U13" s="40">
        <v>0</v>
      </c>
      <c r="V13" s="41"/>
      <c r="W13" s="41">
        <f t="shared" ref="W13:W23" si="0">N13-Q13-R13-S13+T13-U13</f>
        <v>0</v>
      </c>
    </row>
    <row r="14" spans="1:24" ht="20.25" thickBot="1" x14ac:dyDescent="0.25">
      <c r="A14" s="175">
        <v>0.5</v>
      </c>
      <c r="B14" s="176" t="s">
        <v>106</v>
      </c>
      <c r="C14" s="177">
        <v>36</v>
      </c>
      <c r="D14" s="177" t="s">
        <v>91</v>
      </c>
      <c r="E14" s="188" t="s">
        <v>107</v>
      </c>
      <c r="F14" s="179"/>
      <c r="G14" s="180" t="s">
        <v>33</v>
      </c>
      <c r="H14" s="180" t="s">
        <v>33</v>
      </c>
      <c r="I14" s="181" t="s">
        <v>33</v>
      </c>
      <c r="J14" s="180" t="s">
        <v>33</v>
      </c>
      <c r="K14" s="180" t="s">
        <v>33</v>
      </c>
      <c r="L14" s="181" t="s">
        <v>33</v>
      </c>
      <c r="M14" s="182" t="s">
        <v>33</v>
      </c>
      <c r="N14" s="180" t="s">
        <v>33</v>
      </c>
      <c r="O14" s="181" t="s">
        <v>33</v>
      </c>
      <c r="P14" s="181" t="s">
        <v>33</v>
      </c>
      <c r="Q14" s="183" t="s">
        <v>33</v>
      </c>
      <c r="R14" s="183" t="s">
        <v>33</v>
      </c>
      <c r="S14" s="184" t="s">
        <v>33</v>
      </c>
      <c r="T14" s="184" t="s">
        <v>33</v>
      </c>
      <c r="U14" s="184" t="s">
        <v>33</v>
      </c>
      <c r="V14" s="41"/>
      <c r="W14" s="41" t="s">
        <v>33</v>
      </c>
    </row>
    <row r="15" spans="1:24" ht="20.25" thickBot="1" x14ac:dyDescent="0.25">
      <c r="A15" s="175">
        <v>0.5</v>
      </c>
      <c r="B15" s="176" t="s">
        <v>106</v>
      </c>
      <c r="C15" s="177">
        <v>36</v>
      </c>
      <c r="D15" s="177" t="s">
        <v>91</v>
      </c>
      <c r="E15" s="188" t="s">
        <v>108</v>
      </c>
      <c r="F15" s="179"/>
      <c r="G15" s="180" t="s">
        <v>33</v>
      </c>
      <c r="H15" s="180" t="s">
        <v>33</v>
      </c>
      <c r="I15" s="181" t="s">
        <v>33</v>
      </c>
      <c r="J15" s="180" t="s">
        <v>33</v>
      </c>
      <c r="K15" s="180" t="s">
        <v>33</v>
      </c>
      <c r="L15" s="181" t="s">
        <v>33</v>
      </c>
      <c r="M15" s="182" t="s">
        <v>33</v>
      </c>
      <c r="N15" s="180" t="s">
        <v>33</v>
      </c>
      <c r="O15" s="181" t="s">
        <v>33</v>
      </c>
      <c r="P15" s="181" t="s">
        <v>33</v>
      </c>
      <c r="Q15" s="183" t="s">
        <v>33</v>
      </c>
      <c r="R15" s="183" t="s">
        <v>33</v>
      </c>
      <c r="S15" s="184" t="s">
        <v>33</v>
      </c>
      <c r="T15" s="184" t="s">
        <v>33</v>
      </c>
      <c r="U15" s="184" t="s">
        <v>33</v>
      </c>
      <c r="V15" s="41"/>
      <c r="W15" s="41" t="s">
        <v>33</v>
      </c>
    </row>
    <row r="16" spans="1:24" ht="20.25" thickBot="1" x14ac:dyDescent="0.25">
      <c r="A16" s="175">
        <v>0.5</v>
      </c>
      <c r="B16" s="176" t="s">
        <v>106</v>
      </c>
      <c r="C16" s="177">
        <v>36</v>
      </c>
      <c r="D16" s="177" t="s">
        <v>91</v>
      </c>
      <c r="E16" s="188" t="s">
        <v>109</v>
      </c>
      <c r="F16" s="179"/>
      <c r="G16" s="180" t="s">
        <v>33</v>
      </c>
      <c r="H16" s="180" t="s">
        <v>33</v>
      </c>
      <c r="I16" s="181" t="s">
        <v>33</v>
      </c>
      <c r="J16" s="180" t="s">
        <v>33</v>
      </c>
      <c r="K16" s="180" t="s">
        <v>33</v>
      </c>
      <c r="L16" s="181" t="s">
        <v>33</v>
      </c>
      <c r="M16" s="182" t="s">
        <v>33</v>
      </c>
      <c r="N16" s="180" t="s">
        <v>33</v>
      </c>
      <c r="O16" s="181" t="s">
        <v>33</v>
      </c>
      <c r="P16" s="181" t="s">
        <v>33</v>
      </c>
      <c r="Q16" s="183" t="s">
        <v>33</v>
      </c>
      <c r="R16" s="183" t="s">
        <v>33</v>
      </c>
      <c r="S16" s="184" t="s">
        <v>33</v>
      </c>
      <c r="T16" s="184" t="s">
        <v>33</v>
      </c>
      <c r="U16" s="184" t="s">
        <v>33</v>
      </c>
      <c r="V16" s="41"/>
      <c r="W16" s="41" t="s">
        <v>33</v>
      </c>
    </row>
    <row r="17" spans="1:24" ht="20.25" thickBot="1" x14ac:dyDescent="0.25">
      <c r="A17" s="42">
        <v>0.5</v>
      </c>
      <c r="B17" s="43" t="s">
        <v>110</v>
      </c>
      <c r="C17" s="44">
        <v>33</v>
      </c>
      <c r="D17" s="45" t="s">
        <v>30</v>
      </c>
      <c r="E17" s="185" t="s">
        <v>111</v>
      </c>
      <c r="F17" s="47" t="s">
        <v>112</v>
      </c>
      <c r="G17" s="172"/>
      <c r="H17" s="48">
        <v>2225</v>
      </c>
      <c r="I17" s="49">
        <v>2229</v>
      </c>
      <c r="J17" s="50"/>
      <c r="K17" s="58"/>
      <c r="L17" s="61" t="s">
        <v>33</v>
      </c>
      <c r="M17" s="51" t="s">
        <v>113</v>
      </c>
      <c r="O17" s="36" t="s">
        <v>33</v>
      </c>
      <c r="P17" s="52" t="s">
        <v>33</v>
      </c>
      <c r="Q17" s="53" t="s">
        <v>33</v>
      </c>
      <c r="R17" s="53" t="s">
        <v>33</v>
      </c>
      <c r="S17" s="54" t="s">
        <v>33</v>
      </c>
      <c r="T17" s="54" t="s">
        <v>33</v>
      </c>
      <c r="U17" s="131"/>
      <c r="V17" s="41"/>
      <c r="W17" s="41" t="s">
        <v>33</v>
      </c>
      <c r="X17" s="30"/>
    </row>
    <row r="18" spans="1:24" ht="20.25" thickBot="1" x14ac:dyDescent="0.25">
      <c r="A18" s="42">
        <v>0.52083333333333337</v>
      </c>
      <c r="B18" s="43" t="s">
        <v>114</v>
      </c>
      <c r="C18" s="44">
        <v>25</v>
      </c>
      <c r="D18" s="45" t="s">
        <v>30</v>
      </c>
      <c r="E18" s="186" t="s">
        <v>46</v>
      </c>
      <c r="F18" s="47" t="s">
        <v>115</v>
      </c>
      <c r="G18" s="172"/>
      <c r="H18" s="48">
        <v>2231</v>
      </c>
      <c r="I18" s="49">
        <v>2233</v>
      </c>
      <c r="J18" s="50"/>
      <c r="K18" s="58"/>
      <c r="L18" s="61" t="s">
        <v>33</v>
      </c>
      <c r="M18" s="51" t="s">
        <v>116</v>
      </c>
      <c r="O18" s="36" t="s">
        <v>33</v>
      </c>
      <c r="P18" s="52" t="s">
        <v>33</v>
      </c>
      <c r="Q18" s="53" t="s">
        <v>33</v>
      </c>
      <c r="R18" s="53" t="s">
        <v>33</v>
      </c>
      <c r="S18" s="54" t="s">
        <v>33</v>
      </c>
      <c r="T18" s="54" t="s">
        <v>33</v>
      </c>
      <c r="U18" s="54" t="s">
        <v>33</v>
      </c>
      <c r="V18" s="41"/>
      <c r="W18" s="41" t="s">
        <v>33</v>
      </c>
      <c r="X18" s="30"/>
    </row>
    <row r="19" spans="1:24" ht="20.25" thickBot="1" x14ac:dyDescent="0.25">
      <c r="A19" s="25">
        <v>4.1666666666666664E-2</v>
      </c>
      <c r="B19" s="26" t="s">
        <v>25</v>
      </c>
      <c r="C19" s="27">
        <v>35</v>
      </c>
      <c r="D19" s="27" t="s">
        <v>26</v>
      </c>
      <c r="E19" s="28"/>
      <c r="F19" s="29" t="s">
        <v>117</v>
      </c>
      <c r="G19" s="172"/>
      <c r="H19" s="34">
        <v>4496</v>
      </c>
      <c r="I19" s="32">
        <v>4502</v>
      </c>
      <c r="J19" s="33" t="s">
        <v>33</v>
      </c>
      <c r="K19" s="60" t="s">
        <v>33</v>
      </c>
      <c r="L19" s="61" t="s">
        <v>33</v>
      </c>
      <c r="M19" s="72"/>
      <c r="N19" s="30">
        <v>6</v>
      </c>
      <c r="O19" s="36" t="s">
        <v>33</v>
      </c>
      <c r="P19" s="187"/>
      <c r="Q19" s="38">
        <v>0</v>
      </c>
      <c r="R19" s="38">
        <v>1</v>
      </c>
      <c r="S19" s="39">
        <v>3</v>
      </c>
      <c r="T19" s="39">
        <v>0</v>
      </c>
      <c r="U19" s="40">
        <v>2</v>
      </c>
      <c r="V19" s="41"/>
      <c r="W19" s="41">
        <f t="shared" si="0"/>
        <v>0</v>
      </c>
    </row>
    <row r="20" spans="1:24" ht="20.25" thickBot="1" x14ac:dyDescent="0.25">
      <c r="A20" s="25">
        <v>8.3333333333333329E-2</v>
      </c>
      <c r="B20" s="26" t="s">
        <v>25</v>
      </c>
      <c r="C20" s="27">
        <v>35</v>
      </c>
      <c r="D20" s="27" t="s">
        <v>26</v>
      </c>
      <c r="E20" s="28"/>
      <c r="F20" s="29" t="s">
        <v>118</v>
      </c>
      <c r="G20" s="172"/>
      <c r="H20" s="34">
        <v>4503</v>
      </c>
      <c r="I20" s="32">
        <v>4516</v>
      </c>
      <c r="J20" s="33" t="s">
        <v>33</v>
      </c>
      <c r="K20" s="60" t="s">
        <v>33</v>
      </c>
      <c r="L20" s="61" t="s">
        <v>33</v>
      </c>
      <c r="M20" s="72"/>
      <c r="N20" s="30">
        <v>9</v>
      </c>
      <c r="O20" s="36" t="s">
        <v>33</v>
      </c>
      <c r="P20" s="187"/>
      <c r="Q20" s="38">
        <v>0</v>
      </c>
      <c r="R20" s="38">
        <v>0</v>
      </c>
      <c r="S20" s="39">
        <v>2</v>
      </c>
      <c r="T20" s="39">
        <v>-2</v>
      </c>
      <c r="U20" s="40">
        <v>5</v>
      </c>
      <c r="V20" s="41"/>
      <c r="W20" s="41">
        <f t="shared" si="0"/>
        <v>0</v>
      </c>
    </row>
    <row r="21" spans="1:24" ht="20.25" thickBot="1" x14ac:dyDescent="0.25">
      <c r="A21" s="25">
        <v>0.125</v>
      </c>
      <c r="B21" s="26" t="s">
        <v>25</v>
      </c>
      <c r="C21" s="27">
        <v>35</v>
      </c>
      <c r="D21" s="27" t="s">
        <v>26</v>
      </c>
      <c r="E21" s="28"/>
      <c r="F21" s="29" t="s">
        <v>39</v>
      </c>
      <c r="G21" s="172"/>
      <c r="H21" s="34">
        <v>4518</v>
      </c>
      <c r="I21" s="32">
        <v>4524</v>
      </c>
      <c r="J21" s="33" t="s">
        <v>33</v>
      </c>
      <c r="K21" s="60" t="s">
        <v>33</v>
      </c>
      <c r="L21" s="61" t="s">
        <v>33</v>
      </c>
      <c r="M21" s="35" t="s">
        <v>119</v>
      </c>
      <c r="N21" s="30">
        <v>5</v>
      </c>
      <c r="O21" s="36" t="s">
        <v>33</v>
      </c>
      <c r="P21" s="187"/>
      <c r="Q21" s="38">
        <v>5</v>
      </c>
      <c r="R21" s="38">
        <v>0</v>
      </c>
      <c r="S21" s="39">
        <v>0</v>
      </c>
      <c r="T21" s="39">
        <v>0</v>
      </c>
      <c r="U21" s="40">
        <v>0</v>
      </c>
      <c r="V21" s="41"/>
      <c r="W21" s="41">
        <f t="shared" si="0"/>
        <v>0</v>
      </c>
    </row>
    <row r="22" spans="1:24" ht="20.25" thickBot="1" x14ac:dyDescent="0.25">
      <c r="A22" s="42">
        <v>0.125</v>
      </c>
      <c r="B22" s="43" t="s">
        <v>120</v>
      </c>
      <c r="C22" s="44">
        <v>80</v>
      </c>
      <c r="D22" s="45" t="s">
        <v>30</v>
      </c>
      <c r="E22" s="189" t="s">
        <v>121</v>
      </c>
      <c r="F22" s="47" t="s">
        <v>122</v>
      </c>
      <c r="G22" s="30" t="s">
        <v>33</v>
      </c>
      <c r="H22" s="48" t="s">
        <v>33</v>
      </c>
      <c r="I22" s="49" t="s">
        <v>33</v>
      </c>
      <c r="J22" s="50"/>
      <c r="K22" s="60">
        <v>2235</v>
      </c>
      <c r="L22" s="61">
        <v>2244</v>
      </c>
      <c r="M22" s="51" t="s">
        <v>123</v>
      </c>
      <c r="N22" s="30" t="s">
        <v>33</v>
      </c>
      <c r="O22" s="36"/>
      <c r="P22" s="52" t="s">
        <v>33</v>
      </c>
      <c r="Q22" s="53" t="s">
        <v>33</v>
      </c>
      <c r="R22" s="53" t="s">
        <v>33</v>
      </c>
      <c r="S22" s="54" t="s">
        <v>33</v>
      </c>
      <c r="T22" s="54" t="s">
        <v>33</v>
      </c>
      <c r="U22" s="54" t="s">
        <v>33</v>
      </c>
      <c r="V22" s="41"/>
      <c r="W22" s="41" t="s">
        <v>33</v>
      </c>
    </row>
    <row r="23" spans="1:24" ht="20.25" thickBot="1" x14ac:dyDescent="0.25">
      <c r="A23" s="25">
        <v>0.16666666666666666</v>
      </c>
      <c r="B23" s="26" t="s">
        <v>25</v>
      </c>
      <c r="C23" s="27">
        <v>35</v>
      </c>
      <c r="D23" s="27" t="s">
        <v>26</v>
      </c>
      <c r="E23" s="28"/>
      <c r="F23" s="29" t="s">
        <v>118</v>
      </c>
      <c r="G23" s="172"/>
      <c r="H23" s="34">
        <v>4525</v>
      </c>
      <c r="I23" s="32">
        <v>4528</v>
      </c>
      <c r="J23" s="33" t="s">
        <v>33</v>
      </c>
      <c r="K23" s="60" t="s">
        <v>33</v>
      </c>
      <c r="L23" s="61" t="s">
        <v>33</v>
      </c>
      <c r="M23" s="174" t="s">
        <v>124</v>
      </c>
      <c r="N23" s="30">
        <v>3</v>
      </c>
      <c r="O23" s="36" t="s">
        <v>33</v>
      </c>
      <c r="P23" s="187"/>
      <c r="Q23" s="38">
        <v>3</v>
      </c>
      <c r="R23" s="38">
        <v>0</v>
      </c>
      <c r="S23" s="39">
        <v>0</v>
      </c>
      <c r="T23" s="39">
        <v>0</v>
      </c>
      <c r="U23" s="40">
        <v>0</v>
      </c>
      <c r="V23" s="41"/>
      <c r="W23" s="41">
        <f t="shared" si="0"/>
        <v>0</v>
      </c>
    </row>
    <row r="24" spans="1:24" ht="20.25" thickBot="1" x14ac:dyDescent="0.25">
      <c r="A24" s="118">
        <v>0.33333333333333331</v>
      </c>
      <c r="B24" s="119" t="s">
        <v>125</v>
      </c>
      <c r="C24" s="190">
        <v>100</v>
      </c>
      <c r="D24" s="120" t="s">
        <v>30</v>
      </c>
      <c r="E24" s="191" t="s">
        <v>126</v>
      </c>
      <c r="F24" s="121" t="s">
        <v>127</v>
      </c>
      <c r="G24" s="68" t="s">
        <v>33</v>
      </c>
      <c r="H24" s="68" t="s">
        <v>33</v>
      </c>
      <c r="I24" s="69" t="s">
        <v>33</v>
      </c>
      <c r="J24" s="68" t="s">
        <v>33</v>
      </c>
      <c r="K24" s="68" t="s">
        <v>33</v>
      </c>
      <c r="L24" s="69" t="s">
        <v>33</v>
      </c>
      <c r="M24" s="192"/>
      <c r="N24" s="68" t="s">
        <v>33</v>
      </c>
      <c r="O24" s="69" t="s">
        <v>33</v>
      </c>
      <c r="P24" s="69" t="s">
        <v>33</v>
      </c>
      <c r="Q24" s="123" t="s">
        <v>33</v>
      </c>
      <c r="R24" s="123" t="s">
        <v>33</v>
      </c>
      <c r="S24" s="124" t="s">
        <v>33</v>
      </c>
      <c r="T24" s="124" t="s">
        <v>33</v>
      </c>
      <c r="U24" s="124" t="s">
        <v>33</v>
      </c>
      <c r="V24" s="41"/>
      <c r="W24" s="41" t="s">
        <v>33</v>
      </c>
    </row>
    <row r="25" spans="1:24" ht="13.5" thickBot="1" x14ac:dyDescent="0.25">
      <c r="A25" s="75"/>
      <c r="B25" s="18"/>
      <c r="C25" s="18"/>
      <c r="D25" s="21"/>
      <c r="E25" s="21"/>
      <c r="F25" s="76"/>
      <c r="G25" s="76"/>
      <c r="H25" s="77"/>
      <c r="I25" s="76"/>
      <c r="J25" s="77"/>
      <c r="K25" s="77"/>
      <c r="L25" s="77"/>
      <c r="M25" s="76"/>
      <c r="N25" s="76"/>
      <c r="O25" s="76"/>
      <c r="P25" s="76"/>
      <c r="Q25" s="78"/>
      <c r="R25" s="78"/>
      <c r="S25" s="78"/>
      <c r="T25" s="78"/>
      <c r="U25" s="78"/>
      <c r="V25" s="78"/>
      <c r="W25" s="78"/>
    </row>
    <row r="26" spans="1:24" ht="25.5" thickBot="1" x14ac:dyDescent="0.25">
      <c r="A26" s="79" t="s">
        <v>50</v>
      </c>
      <c r="B26" s="4"/>
      <c r="C26" s="80">
        <v>306</v>
      </c>
      <c r="D26" s="81" t="s">
        <v>51</v>
      </c>
      <c r="E26" s="82" t="s">
        <v>52</v>
      </c>
      <c r="F26" s="83">
        <v>30</v>
      </c>
      <c r="G26" s="84">
        <v>14</v>
      </c>
      <c r="H26" s="1" t="s">
        <v>53</v>
      </c>
      <c r="I26" s="85"/>
      <c r="J26" s="86">
        <v>0</v>
      </c>
      <c r="K26" s="87" t="s">
        <v>54</v>
      </c>
      <c r="L26" s="88">
        <f>N26+O26</f>
        <v>31</v>
      </c>
      <c r="M26" s="89" t="s">
        <v>55</v>
      </c>
      <c r="N26" s="92">
        <f>SUM(N4:N25)</f>
        <v>31</v>
      </c>
      <c r="O26" s="92">
        <f>SUM(O4:O25)</f>
        <v>0</v>
      </c>
      <c r="P26" s="91"/>
      <c r="Q26" s="92">
        <f>SUM(Q4:Q25)</f>
        <v>8</v>
      </c>
      <c r="R26" s="92">
        <f t="shared" ref="R26:U26" si="1">SUM(R4:R25)</f>
        <v>1</v>
      </c>
      <c r="S26" s="92">
        <f t="shared" si="1"/>
        <v>10</v>
      </c>
      <c r="T26" s="92">
        <f t="shared" si="1"/>
        <v>-2</v>
      </c>
      <c r="U26" s="92">
        <f t="shared" si="1"/>
        <v>10</v>
      </c>
      <c r="V26" s="94"/>
      <c r="W26" s="94"/>
    </row>
    <row r="27" spans="1:24" ht="31.5" customHeight="1" thickTop="1" thickBot="1" x14ac:dyDescent="0.25">
      <c r="A27" s="4"/>
      <c r="B27" s="4"/>
      <c r="C27" s="2" t="s">
        <v>56</v>
      </c>
      <c r="D27" s="4"/>
      <c r="E27" s="5"/>
      <c r="F27" s="264" t="s">
        <v>57</v>
      </c>
      <c r="G27" s="265"/>
      <c r="H27" s="265"/>
      <c r="I27" s="265"/>
      <c r="J27" s="265"/>
      <c r="K27" s="266"/>
      <c r="L27" s="4"/>
      <c r="M27" s="5"/>
      <c r="N27" s="267" t="s">
        <v>12</v>
      </c>
      <c r="O27" s="269" t="s">
        <v>13</v>
      </c>
      <c r="P27" s="5"/>
      <c r="Q27" s="271" t="s">
        <v>3</v>
      </c>
      <c r="R27" s="274" t="s">
        <v>4</v>
      </c>
      <c r="S27" s="277" t="s">
        <v>5</v>
      </c>
      <c r="T27" s="247" t="s">
        <v>6</v>
      </c>
      <c r="U27" s="250" t="s">
        <v>7</v>
      </c>
      <c r="V27" s="253"/>
      <c r="W27" s="253"/>
    </row>
    <row r="28" spans="1:24" ht="13.5" thickBo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193" t="s">
        <v>58</v>
      </c>
      <c r="N28" s="268"/>
      <c r="O28" s="270"/>
      <c r="P28" s="5"/>
      <c r="Q28" s="272"/>
      <c r="R28" s="275"/>
      <c r="S28" s="278"/>
      <c r="T28" s="248"/>
      <c r="U28" s="251"/>
      <c r="V28" s="254"/>
      <c r="W28" s="254"/>
    </row>
    <row r="29" spans="1:24" ht="46.5" customHeight="1" thickBo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  <c r="N29" s="256" t="s">
        <v>59</v>
      </c>
      <c r="O29" s="257"/>
      <c r="P29" s="5"/>
      <c r="Q29" s="273"/>
      <c r="R29" s="276"/>
      <c r="S29" s="279"/>
      <c r="T29" s="249"/>
      <c r="U29" s="252"/>
      <c r="V29" s="255"/>
      <c r="W29" s="255"/>
    </row>
    <row r="30" spans="1:24" ht="13.5" thickBo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4" ht="16.5" thickBot="1" x14ac:dyDescent="0.25">
      <c r="A31" s="4"/>
      <c r="B31" s="4"/>
      <c r="C31" s="4"/>
      <c r="D31" s="4"/>
      <c r="E31" s="4"/>
      <c r="F31" s="4"/>
      <c r="G31" s="97"/>
      <c r="H31" s="97"/>
      <c r="I31" s="97"/>
      <c r="J31" s="97"/>
      <c r="K31" s="97"/>
      <c r="L31" s="97"/>
      <c r="M31" s="4"/>
      <c r="N31" s="4"/>
      <c r="O31" s="4"/>
      <c r="P31" s="97"/>
      <c r="Q31" s="98">
        <v>21</v>
      </c>
      <c r="R31" s="99"/>
      <c r="S31" s="99"/>
      <c r="T31" s="99"/>
      <c r="U31" s="99"/>
      <c r="V31" s="4"/>
      <c r="W31" s="4"/>
    </row>
    <row r="32" spans="1:24" ht="13.5" thickBot="1" x14ac:dyDescent="0.25">
      <c r="A32" s="4"/>
      <c r="B32" s="4"/>
      <c r="C32" s="4"/>
      <c r="D32" s="4"/>
      <c r="E32" s="4"/>
      <c r="F32" s="4"/>
      <c r="G32" s="7"/>
      <c r="H32" s="7"/>
      <c r="I32" s="7"/>
      <c r="J32" s="7"/>
      <c r="K32" s="7"/>
      <c r="L32" s="7"/>
      <c r="M32" s="4"/>
      <c r="N32" s="100"/>
      <c r="O32" s="100"/>
      <c r="P32" s="97"/>
      <c r="Q32" s="101"/>
      <c r="R32" s="101"/>
      <c r="S32" s="101"/>
      <c r="T32" s="101"/>
      <c r="U32" s="101"/>
      <c r="V32" s="4"/>
      <c r="W32" s="4"/>
    </row>
    <row r="33" spans="1:23" ht="24" thickTop="1" thickBot="1" x14ac:dyDescent="0.25">
      <c r="A33" s="4"/>
      <c r="B33" s="315"/>
      <c r="C33" s="316"/>
      <c r="D33" s="316"/>
      <c r="E33" s="317"/>
      <c r="F33" s="5"/>
      <c r="G33" s="305" t="s">
        <v>1</v>
      </c>
      <c r="H33" s="306"/>
      <c r="I33" s="306"/>
      <c r="J33" s="306"/>
      <c r="K33" s="306"/>
      <c r="L33" s="307"/>
      <c r="M33" s="5"/>
      <c r="N33" s="308" t="s">
        <v>2</v>
      </c>
      <c r="O33" s="309"/>
      <c r="P33" s="6"/>
      <c r="Q33" s="281" t="s">
        <v>3</v>
      </c>
      <c r="R33" s="310" t="s">
        <v>4</v>
      </c>
      <c r="S33" s="283" t="s">
        <v>5</v>
      </c>
      <c r="T33" s="280" t="s">
        <v>6</v>
      </c>
      <c r="U33" s="312" t="s">
        <v>7</v>
      </c>
      <c r="V33" s="4"/>
      <c r="W33" s="4"/>
    </row>
    <row r="34" spans="1:23" ht="39" customHeight="1" thickTop="1" thickBot="1" x14ac:dyDescent="0.25">
      <c r="A34" s="7"/>
      <c r="B34" s="318"/>
      <c r="C34" s="319"/>
      <c r="D34" s="319"/>
      <c r="E34" s="320"/>
      <c r="F34" s="6"/>
      <c r="G34" s="285" t="s">
        <v>9</v>
      </c>
      <c r="H34" s="287" t="s">
        <v>10</v>
      </c>
      <c r="I34" s="288"/>
      <c r="J34" s="289" t="s">
        <v>9</v>
      </c>
      <c r="K34" s="291" t="s">
        <v>11</v>
      </c>
      <c r="L34" s="292"/>
      <c r="M34" s="5"/>
      <c r="N34" s="293" t="s">
        <v>12</v>
      </c>
      <c r="O34" s="295" t="s">
        <v>13</v>
      </c>
      <c r="P34" s="297" t="s">
        <v>14</v>
      </c>
      <c r="Q34" s="272"/>
      <c r="R34" s="275"/>
      <c r="S34" s="278"/>
      <c r="T34" s="248"/>
      <c r="U34" s="313"/>
      <c r="V34" s="4"/>
      <c r="W34" s="4"/>
    </row>
    <row r="35" spans="1:23" ht="18.75" thickTop="1" thickBot="1" x14ac:dyDescent="0.25">
      <c r="A35" s="106" t="s">
        <v>15</v>
      </c>
      <c r="B35" s="107" t="s">
        <v>16</v>
      </c>
      <c r="C35" s="107" t="s">
        <v>17</v>
      </c>
      <c r="D35" s="107" t="s">
        <v>18</v>
      </c>
      <c r="E35" s="108" t="s">
        <v>19</v>
      </c>
      <c r="F35" s="109" t="s">
        <v>20</v>
      </c>
      <c r="G35" s="286"/>
      <c r="H35" s="12" t="s">
        <v>21</v>
      </c>
      <c r="I35" s="13" t="s">
        <v>22</v>
      </c>
      <c r="J35" s="290"/>
      <c r="K35" s="14" t="s">
        <v>21</v>
      </c>
      <c r="L35" s="15" t="s">
        <v>22</v>
      </c>
      <c r="M35" s="194" t="s">
        <v>23</v>
      </c>
      <c r="N35" s="294"/>
      <c r="O35" s="296"/>
      <c r="P35" s="298"/>
      <c r="Q35" s="282"/>
      <c r="R35" s="311"/>
      <c r="S35" s="284"/>
      <c r="T35" s="249"/>
      <c r="U35" s="314"/>
      <c r="V35" s="4"/>
      <c r="W35" s="4"/>
    </row>
    <row r="36" spans="1:23" ht="14.25" thickTop="1" thickBot="1" x14ac:dyDescent="0.25">
      <c r="A36" s="17"/>
      <c r="B36" s="18"/>
      <c r="C36" s="19">
        <v>4000</v>
      </c>
      <c r="D36" s="18"/>
      <c r="E36" s="18"/>
      <c r="F36" s="20"/>
      <c r="G36" s="21"/>
      <c r="H36" s="18"/>
      <c r="I36" s="20"/>
      <c r="J36" s="22"/>
      <c r="K36" s="18"/>
      <c r="L36" s="20"/>
      <c r="M36" s="23" t="s">
        <v>24</v>
      </c>
      <c r="N36" s="18"/>
      <c r="O36" s="20"/>
      <c r="P36" s="20"/>
      <c r="Q36" s="18"/>
      <c r="R36" s="18"/>
      <c r="S36" s="20"/>
      <c r="T36" s="20"/>
      <c r="U36" s="24">
        <v>0</v>
      </c>
      <c r="V36" s="4"/>
      <c r="W36" s="4"/>
    </row>
    <row r="37" spans="1:23" ht="15.75" thickBot="1" x14ac:dyDescent="0.25">
      <c r="A37" s="195">
        <v>0.4375</v>
      </c>
      <c r="B37" s="112"/>
      <c r="C37" s="112"/>
      <c r="D37" s="112"/>
      <c r="E37" s="112"/>
      <c r="F37" s="112"/>
      <c r="G37" s="57">
        <v>0</v>
      </c>
      <c r="H37" s="112"/>
      <c r="I37" s="112"/>
      <c r="J37" s="112"/>
      <c r="K37" s="112"/>
      <c r="L37" s="112"/>
      <c r="M37" s="112"/>
      <c r="N37" s="196"/>
      <c r="O37" s="196"/>
      <c r="P37" s="196"/>
      <c r="Q37" s="196"/>
      <c r="R37" s="196"/>
      <c r="S37" s="196"/>
      <c r="T37" s="196"/>
      <c r="U37" s="196"/>
      <c r="V37" s="4"/>
      <c r="W37" s="4"/>
    </row>
    <row r="38" spans="1:23" ht="13.5" thickBot="1" x14ac:dyDescent="0.25">
      <c r="A38" s="111"/>
      <c r="B38" s="112"/>
      <c r="C38" s="112"/>
      <c r="D38" s="112"/>
      <c r="E38" s="112"/>
      <c r="F38" s="112"/>
      <c r="G38" s="57">
        <v>0</v>
      </c>
      <c r="H38" s="112"/>
      <c r="I38" s="112"/>
      <c r="J38" s="112"/>
      <c r="K38" s="112"/>
      <c r="L38" s="112"/>
      <c r="M38" s="112"/>
      <c r="N38" s="196"/>
      <c r="O38" s="196"/>
      <c r="P38" s="196"/>
      <c r="Q38" s="196"/>
      <c r="R38" s="196"/>
      <c r="S38" s="196"/>
      <c r="T38" s="196"/>
      <c r="U38" s="196"/>
      <c r="V38" s="4"/>
      <c r="W38" s="4"/>
    </row>
    <row r="39" spans="1:23" ht="13.5" thickBot="1" x14ac:dyDescent="0.25">
      <c r="A39" s="111"/>
      <c r="B39" s="112"/>
      <c r="C39" s="112"/>
      <c r="D39" s="112"/>
      <c r="E39" s="112"/>
      <c r="F39" s="112"/>
      <c r="G39" s="57">
        <v>0</v>
      </c>
      <c r="H39" s="112"/>
      <c r="I39" s="112"/>
      <c r="J39" s="112"/>
      <c r="K39" s="112"/>
      <c r="L39" s="112"/>
      <c r="M39" s="112"/>
      <c r="N39" s="196"/>
      <c r="O39" s="196"/>
      <c r="P39" s="196"/>
      <c r="Q39" s="196"/>
      <c r="R39" s="196"/>
      <c r="S39" s="196"/>
      <c r="T39" s="196"/>
      <c r="U39" s="196"/>
      <c r="V39" s="4"/>
      <c r="W39" s="4"/>
    </row>
    <row r="40" spans="1:23" ht="13.5" thickBot="1" x14ac:dyDescent="0.25">
      <c r="A40" s="111"/>
      <c r="B40" s="112"/>
      <c r="C40" s="112"/>
      <c r="D40" s="112"/>
      <c r="E40" s="112"/>
      <c r="F40" s="112"/>
      <c r="G40" s="57">
        <v>0</v>
      </c>
      <c r="H40" s="112"/>
      <c r="I40" s="112"/>
      <c r="J40" s="112"/>
      <c r="K40" s="112"/>
      <c r="L40" s="112"/>
      <c r="M40" s="112"/>
      <c r="N40" s="196"/>
      <c r="O40" s="196"/>
      <c r="P40" s="196"/>
      <c r="Q40" s="196"/>
      <c r="R40" s="196"/>
      <c r="S40" s="196"/>
      <c r="T40" s="196"/>
      <c r="U40" s="196"/>
      <c r="V40" s="4"/>
      <c r="W40" s="4"/>
    </row>
    <row r="41" spans="1:23" ht="13.5" thickBot="1" x14ac:dyDescent="0.25">
      <c r="A41" s="111"/>
      <c r="B41" s="112"/>
      <c r="C41" s="112"/>
      <c r="D41" s="112"/>
      <c r="E41" s="112"/>
      <c r="F41" s="112"/>
      <c r="G41" s="57">
        <v>0</v>
      </c>
      <c r="H41" s="112"/>
      <c r="I41" s="112"/>
      <c r="J41" s="112"/>
      <c r="K41" s="112"/>
      <c r="L41" s="112"/>
      <c r="M41" s="112"/>
      <c r="N41" s="196"/>
      <c r="O41" s="196"/>
      <c r="P41" s="196"/>
      <c r="Q41" s="196"/>
      <c r="R41" s="196"/>
      <c r="S41" s="196"/>
      <c r="T41" s="196"/>
      <c r="U41" s="196"/>
      <c r="V41" s="4"/>
      <c r="W41" s="4"/>
    </row>
    <row r="42" spans="1:23" ht="13.5" thickBot="1" x14ac:dyDescent="0.25">
      <c r="A42" s="111"/>
      <c r="B42" s="112"/>
      <c r="C42" s="112"/>
      <c r="D42" s="112"/>
      <c r="E42" s="112"/>
      <c r="F42" s="112"/>
      <c r="G42" s="57">
        <v>0</v>
      </c>
      <c r="H42" s="112"/>
      <c r="I42" s="112"/>
      <c r="J42" s="112"/>
      <c r="K42" s="112"/>
      <c r="L42" s="112"/>
      <c r="M42" s="112"/>
      <c r="N42" s="196"/>
      <c r="O42" s="196"/>
      <c r="P42" s="196"/>
      <c r="Q42" s="196"/>
      <c r="R42" s="196"/>
      <c r="S42" s="196"/>
      <c r="T42" s="196"/>
      <c r="U42" s="196"/>
      <c r="V42" s="4"/>
      <c r="W42" s="4"/>
    </row>
    <row r="43" spans="1:23" ht="13.5" thickBot="1" x14ac:dyDescent="0.25">
      <c r="A43" s="111"/>
      <c r="B43" s="112"/>
      <c r="C43" s="112"/>
      <c r="D43" s="112"/>
      <c r="E43" s="112"/>
      <c r="F43" s="112"/>
      <c r="G43" s="57">
        <v>0</v>
      </c>
      <c r="H43" s="112"/>
      <c r="I43" s="112"/>
      <c r="J43" s="112"/>
      <c r="K43" s="112"/>
      <c r="L43" s="112"/>
      <c r="M43" s="112"/>
      <c r="N43" s="196"/>
      <c r="O43" s="196"/>
      <c r="P43" s="196"/>
      <c r="Q43" s="196"/>
      <c r="R43" s="196"/>
      <c r="S43" s="196"/>
      <c r="T43" s="196"/>
      <c r="U43" s="196"/>
      <c r="V43" s="4"/>
      <c r="W43" s="4"/>
    </row>
    <row r="44" spans="1:23" ht="13.5" thickBot="1" x14ac:dyDescent="0.25">
      <c r="A44" s="111"/>
      <c r="B44" s="112"/>
      <c r="C44" s="112"/>
      <c r="D44" s="112"/>
      <c r="E44" s="112"/>
      <c r="F44" s="112"/>
      <c r="G44" s="57">
        <v>0</v>
      </c>
      <c r="H44" s="112"/>
      <c r="I44" s="112"/>
      <c r="J44" s="112"/>
      <c r="K44" s="112"/>
      <c r="L44" s="112"/>
      <c r="M44" s="112"/>
      <c r="N44" s="196"/>
      <c r="O44" s="196"/>
      <c r="P44" s="196"/>
      <c r="Q44" s="196"/>
      <c r="R44" s="196"/>
      <c r="S44" s="196"/>
      <c r="T44" s="196"/>
      <c r="U44" s="196"/>
      <c r="V44" s="4"/>
      <c r="W44" s="4"/>
    </row>
    <row r="45" spans="1:23" ht="13.5" thickBot="1" x14ac:dyDescent="0.25">
      <c r="A45" s="111"/>
      <c r="B45" s="112"/>
      <c r="C45" s="112"/>
      <c r="D45" s="112"/>
      <c r="E45" s="112"/>
      <c r="F45" s="112"/>
      <c r="G45" s="57">
        <v>0</v>
      </c>
      <c r="H45" s="112"/>
      <c r="I45" s="112"/>
      <c r="J45" s="112"/>
      <c r="K45" s="112"/>
      <c r="L45" s="112"/>
      <c r="M45" s="112"/>
      <c r="N45" s="196"/>
      <c r="O45" s="196"/>
      <c r="P45" s="196"/>
      <c r="Q45" s="196"/>
      <c r="R45" s="196"/>
      <c r="S45" s="196"/>
      <c r="T45" s="196"/>
      <c r="U45" s="196"/>
      <c r="V45" s="4"/>
      <c r="W45" s="4"/>
    </row>
    <row r="46" spans="1:23" ht="13.5" thickBot="1" x14ac:dyDescent="0.25">
      <c r="A46" s="17"/>
      <c r="B46" s="18"/>
      <c r="C46" s="19">
        <v>4000</v>
      </c>
      <c r="D46" s="18"/>
      <c r="E46" s="18"/>
      <c r="F46" s="20"/>
      <c r="G46" s="22"/>
      <c r="H46" s="18"/>
      <c r="I46" s="20"/>
      <c r="J46" s="22"/>
      <c r="K46" s="18"/>
      <c r="L46" s="20"/>
      <c r="M46" s="23" t="s">
        <v>24</v>
      </c>
      <c r="N46" s="18"/>
      <c r="O46" s="20"/>
      <c r="P46" s="20"/>
      <c r="Q46" s="18"/>
      <c r="R46" s="18"/>
      <c r="S46" s="20"/>
      <c r="T46" s="20"/>
      <c r="U46" s="24">
        <v>0</v>
      </c>
      <c r="V46" s="4"/>
      <c r="W46" s="4"/>
    </row>
    <row r="47" spans="1:23" ht="13.5" thickBo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3.5" thickBo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3.5" thickBo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3.5" thickBo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3.5" thickBo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3.5" thickBo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3.5" thickBo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3.5" thickBo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3.5" thickBo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3.5" thickBo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3.5" thickBo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3.5" thickBo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3.5" thickBo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3.5" thickBo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3.5" thickBo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3.5" thickBo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3.5" thickBo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3.5" thickBo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3.5" thickBo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3.5" thickBo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3.5" thickBo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3.5" thickBo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3.5" thickBo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3.5" thickBo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3.5" thickBo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3.5" thickBo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3.5" thickBo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3.5" thickBo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3.5" thickBo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3.5" thickBo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3.5" thickBo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3.5" thickBo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3.5" thickBo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3.5" thickBo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3.5" thickBo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3.5" thickBo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3.5" thickBo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3.5" thickBo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3.5" thickBo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3.5" thickBo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3.5" thickBo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3.5" thickBo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3.5" thickBo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3.5" thickBo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3.5" thickBo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3.5" thickBo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3.5" thickBo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3.5" thickBo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3.5" thickBo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3.5" thickBo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3.5" thickBo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3.5" thickBo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3.5" thickBo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3.5" thickBo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3.5" thickBo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3.5" thickBo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3.5" thickBo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3.5" thickBo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3.5" thickBo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3.5" thickBo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3.5" thickBo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3.5" thickBo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3.5" thickBo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3.5" thickBo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3.5" thickBo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3.5" thickBo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3.5" thickBo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3.5" thickBo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3.5" thickBo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3.5" thickBo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3.5" thickBo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3.5" thickBo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3.5" thickBo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3.5" thickBo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3.5" thickBo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3.5" thickBo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3.5" thickBo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3.5" thickBo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3.5" thickBo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3.5" thickBo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3.5" thickBo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3.5" thickBo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3.5" thickBo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3.5" thickBo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3.5" thickBo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3.5" thickBo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3.5" thickBo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3.5" thickBo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3.5" thickBo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3.5" thickBo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3.5" thickBo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3.5" thickBo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3.5" thickBo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3.5" thickBo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3.5" thickBo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3.5" thickBo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3.5" thickBo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3.5" thickBo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3.5" thickBo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3.5" thickBo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3.5" thickBo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3.5" thickBo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3.5" thickBo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3.5" thickBo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3.5" thickBo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3.5" thickBo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3.5" thickBo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3.5" thickBo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3.5" thickBo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3.5" thickBo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3.5" thickBo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3.5" thickBo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3.5" thickBo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3.5" thickBo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3.5" thickBo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3.5" thickBo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3.5" thickBo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3.5" thickBo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3.5" thickBo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3.5" thickBo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3.5" thickBo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3.5" thickBo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3.5" thickBo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3.5" thickBo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3.5" thickBo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3.5" thickBo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3.5" thickBo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3.5" thickBo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3.5" thickBo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3.5" thickBo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3.5" thickBo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3.5" thickBo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3.5" thickBo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3.5" thickBo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3.5" thickBo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3.5" thickBo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3.5" thickBo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3.5" thickBo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3.5" thickBo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3.5" thickBo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3.5" thickBo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3.5" thickBo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3.5" thickBo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3.5" thickBo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3.5" thickBo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3.5" thickBo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3.5" thickBo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3.5" thickBo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3.5" thickBo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3.5" thickBo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3.5" thickBo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3.5" thickBo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3.5" thickBo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3.5" thickBo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3.5" thickBo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3.5" thickBo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3.5" thickBo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3.5" thickBo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3.5" thickBo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3.5" thickBo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3.5" thickBo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3.5" thickBo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3.5" thickBo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3.5" thickBo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3.5" thickBo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3.5" thickBo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3.5" thickBo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3.5" thickBo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3.5" thickBo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3.5" thickBo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3.5" thickBo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3.5" thickBo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3.5" thickBo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3.5" thickBo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3.5" thickBo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3.5" thickBo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3.5" thickBo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3.5" thickBo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3.5" thickBo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3.5" thickBo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3.5" thickBo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3.5" thickBo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3.5" thickBo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3.5" thickBo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3.5" thickBo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3.5" thickBo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3.5" thickBo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3.5" thickBo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3.5" thickBo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3.5" thickBo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3.5" thickBo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3.5" thickBo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3.5" thickBo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3.5" thickBo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3.5" thickBo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3.5" thickBo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3.5" thickBo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3.5" thickBo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3.5" thickBo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3.5" thickBo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3.5" thickBo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3.5" thickBo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3.5" thickBo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3.5" thickBo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3.5" thickBo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3.5" thickBo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3.5" thickBo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3.5" thickBo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3.5" thickBo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3.5" thickBo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3.5" thickBo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3.5" thickBo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3.5" thickBo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3.5" thickBo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3.5" thickBo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3.5" thickBo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3.5" thickBo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3.5" thickBo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3.5" thickBo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3.5" thickBo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3.5" thickBo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3.5" thickBo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3.5" thickBo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3.5" thickBo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3.5" thickBo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3.5" thickBo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3.5" thickBo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3.5" thickBo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3.5" thickBo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3.5" thickBo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3.5" thickBo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3.5" thickBo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3.5" thickBo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3.5" thickBo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3.5" thickBo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3.5" thickBo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3.5" thickBo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3.5" thickBo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3.5" thickBo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3.5" thickBo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3.5" thickBo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3.5" thickBo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3.5" thickBo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3.5" thickBo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3.5" thickBo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3.5" thickBo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3.5" thickBo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3.5" thickBo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3.5" thickBo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3.5" thickBo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3.5" thickBo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3.5" thickBo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3.5" thickBo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3.5" thickBo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3.5" thickBo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3.5" thickBo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3.5" thickBo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3.5" thickBo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3.5" thickBo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3.5" thickBo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3.5" thickBo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3.5" thickBo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3.5" thickBo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3.5" thickBo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3.5" thickBo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3.5" thickBo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3.5" thickBo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3.5" thickBo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3.5" thickBo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3.5" thickBo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3.5" thickBo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3.5" thickBo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3.5" thickBo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3.5" thickBo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3.5" thickBo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3.5" thickBo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3.5" thickBo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3.5" thickBo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3.5" thickBo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3.5" thickBo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3.5" thickBo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3.5" thickBo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3.5" thickBo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3.5" thickBo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3.5" thickBo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3.5" thickBo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3.5" thickBo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3.5" thickBo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3.5" thickBo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3.5" thickBo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3.5" thickBo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3.5" thickBo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3.5" thickBo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3.5" thickBo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3.5" thickBo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3.5" thickBo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3.5" thickBo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3.5" thickBo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3.5" thickBo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3.5" thickBo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3.5" thickBo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3.5" thickBo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3.5" thickBo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3.5" thickBo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3.5" thickBo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3.5" thickBo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3.5" thickBo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3.5" thickBo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3.5" thickBo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3.5" thickBo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3.5" thickBo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3.5" thickBo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3.5" thickBo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3.5" thickBo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3.5" thickBo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3.5" thickBo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3.5" thickBo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3.5" thickBo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3.5" thickBo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3.5" thickBo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3.5" thickBo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3.5" thickBo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3.5" thickBo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3.5" thickBo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3.5" thickBo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3.5" thickBo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3.5" thickBo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3.5" thickBo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3.5" thickBo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3.5" thickBo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3.5" thickBo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3.5" thickBo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3.5" thickBo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3.5" thickBo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3.5" thickBo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3.5" thickBo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3.5" thickBo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3.5" thickBo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3.5" thickBo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3.5" thickBo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3.5" thickBo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3.5" thickBo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3.5" thickBo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3.5" thickBo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3.5" thickBo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3.5" thickBo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3.5" thickBo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3.5" thickBo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3.5" thickBo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3.5" thickBo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3.5" thickBo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3.5" thickBo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3.5" thickBo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3.5" thickBo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3.5" thickBo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3.5" thickBo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3.5" thickBo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3.5" thickBo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3.5" thickBo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3.5" thickBo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3.5" thickBo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3.5" thickBo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3.5" thickBo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3.5" thickBo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3.5" thickBo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3.5" thickBo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3.5" thickBo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3.5" thickBo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3.5" thickBo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3.5" thickBo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3.5" thickBo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3.5" thickBo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3.5" thickBo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3.5" thickBo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3.5" thickBo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3.5" thickBo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3.5" thickBo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3.5" thickBo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3.5" thickBo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3.5" thickBo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3.5" thickBo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3.5" thickBo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3.5" thickBo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3.5" thickBo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3.5" thickBo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3.5" thickBo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3.5" thickBo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3.5" thickBo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3.5" thickBo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3.5" thickBo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3.5" thickBo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3.5" thickBo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3.5" thickBo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3.5" thickBo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3.5" thickBo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3.5" thickBo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3.5" thickBo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3.5" thickBo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3.5" thickBo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3.5" thickBo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3.5" thickBo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3.5" thickBo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3.5" thickBo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3.5" thickBo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3.5" thickBo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3.5" thickBo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3.5" thickBo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3.5" thickBo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3.5" thickBo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3.5" thickBo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3.5" thickBo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3.5" thickBo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3.5" thickBo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3.5" thickBo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3.5" thickBo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3.5" thickBo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3.5" thickBo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3.5" thickBo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3.5" thickBo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3.5" thickBo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3.5" thickBo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3.5" thickBo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3.5" thickBo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3.5" thickBo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3.5" thickBo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3.5" thickBo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3.5" thickBo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3.5" thickBo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3.5" thickBo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3.5" thickBo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3.5" thickBo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3.5" thickBo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3.5" thickBo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3.5" thickBo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3.5" thickBo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3.5" thickBo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3.5" thickBo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3.5" thickBo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3.5" thickBo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3.5" thickBo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3.5" thickBo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3.5" thickBo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3.5" thickBo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3.5" thickBo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3.5" thickBo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3.5" thickBo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3.5" thickBo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3.5" thickBo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3.5" thickBo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3.5" thickBo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3.5" thickBo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3.5" thickBo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3.5" thickBo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3.5" thickBo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3.5" thickBo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3.5" thickBo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3.5" thickBo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3.5" thickBo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3.5" thickBo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3.5" thickBo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3.5" thickBo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3.5" thickBo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3.5" thickBo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3.5" thickBo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3.5" thickBo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3.5" thickBo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3.5" thickBo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3.5" thickBo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3.5" thickBo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3.5" thickBo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3.5" thickBo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3.5" thickBo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3.5" thickBo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3.5" thickBo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3.5" thickBo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3.5" thickBo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3.5" thickBo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3.5" thickBo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3.5" thickBo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3.5" thickBo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3.5" thickBo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3.5" thickBo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3.5" thickBo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3.5" thickBo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3.5" thickBo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3.5" thickBo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3.5" thickBo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3.5" thickBo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3.5" thickBo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3.5" thickBo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3.5" thickBo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3.5" thickBo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3.5" thickBo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3.5" thickBo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3.5" thickBo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3.5" thickBo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3.5" thickBo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3.5" thickBo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3.5" thickBo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3.5" thickBo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3.5" thickBo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3.5" thickBo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3.5" thickBo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3.5" thickBo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3.5" thickBo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3.5" thickBo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3.5" thickBo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3.5" thickBo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3.5" thickBo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3.5" thickBo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3.5" thickBo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3.5" thickBo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3.5" thickBo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3.5" thickBo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3.5" thickBo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3.5" thickBo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3.5" thickBo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3.5" thickBo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3.5" thickBo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3.5" thickBo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3.5" thickBo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3.5" thickBo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3.5" thickBo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3.5" thickBo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3.5" thickBo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3.5" thickBo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3.5" thickBo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3.5" thickBo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3.5" thickBo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3.5" thickBo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3.5" thickBo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3.5" thickBo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3.5" thickBo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3.5" thickBo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3.5" thickBo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3.5" thickBo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3.5" thickBo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3.5" thickBo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3.5" thickBo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3.5" thickBo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3.5" thickBo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3.5" thickBo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3.5" thickBo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3.5" thickBo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3.5" thickBo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3.5" thickBo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3.5" thickBo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3.5" thickBo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3.5" thickBo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3.5" thickBo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3.5" thickBo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3.5" thickBo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3.5" thickBo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3.5" thickBo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3.5" thickBo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3.5" thickBo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3.5" thickBo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3.5" thickBo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3.5" thickBo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3.5" thickBo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3.5" thickBo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3.5" thickBo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3.5" thickBo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3.5" thickBo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3.5" thickBo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3.5" thickBo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3.5" thickBo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3.5" thickBo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3.5" thickBo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3.5" thickBo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3.5" thickBo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3.5" thickBo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3.5" thickBo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3.5" thickBo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3.5" thickBo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3.5" thickBo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3.5" thickBo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3.5" thickBo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3.5" thickBo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3.5" thickBo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3.5" thickBo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3.5" thickBo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3.5" thickBo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3.5" thickBo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3.5" thickBo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3.5" thickBo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3.5" thickBo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3.5" thickBo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3.5" thickBo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3.5" thickBo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3.5" thickBo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3.5" thickBo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3.5" thickBo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3.5" thickBo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3.5" thickBo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3.5" thickBo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3.5" thickBo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3.5" thickBo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3.5" thickBo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3.5" thickBo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3.5" thickBo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3.5" thickBo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3.5" thickBo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3.5" thickBo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3.5" thickBo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3.5" thickBo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3.5" thickBo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3.5" thickBo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3.5" thickBo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3.5" thickBo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3.5" thickBo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3.5" thickBo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3.5" thickBo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3.5" thickBo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3.5" thickBo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3.5" thickBo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3.5" thickBo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3.5" thickBo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3.5" thickBo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3.5" thickBo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3.5" thickBo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3.5" thickBo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3.5" thickBo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3.5" thickBo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3.5" thickBo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3.5" thickBo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3.5" thickBo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3.5" thickBo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3.5" thickBo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3.5" thickBo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3.5" thickBo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3.5" thickBo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3.5" thickBo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3.5" thickBo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3.5" thickBo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3.5" thickBo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3.5" thickBo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3.5" thickBo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3.5" thickBo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3.5" thickBo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3.5" thickBo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3.5" thickBo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3.5" thickBo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3.5" thickBo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3.5" thickBo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3.5" thickBo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3.5" thickBo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3.5" thickBo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3.5" thickBo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3.5" thickBo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3.5" thickBo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3.5" thickBo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3.5" thickBo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3.5" thickBo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3.5" thickBo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3.5" thickBo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3.5" thickBo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3.5" thickBo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3.5" thickBo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3.5" thickBo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3.5" thickBo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3.5" thickBo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3.5" thickBo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3.5" thickBo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3.5" thickBo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3.5" thickBo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3.5" thickBo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3.5" thickBo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3.5" thickBo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3.5" thickBo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3.5" thickBo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3.5" thickBo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3.5" thickBo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3.5" thickBo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3.5" thickBo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3.5" thickBo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3.5" thickBo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3.5" thickBo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3.5" thickBo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3.5" thickBo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3.5" thickBo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3.5" thickBo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3.5" thickBo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3.5" thickBo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3.5" thickBo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3.5" thickBo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3.5" thickBo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3.5" thickBo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3.5" thickBo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3.5" thickBo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3.5" thickBo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3.5" thickBo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3.5" thickBo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3.5" thickBo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3.5" thickBo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3.5" thickBo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3.5" thickBo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3.5" thickBo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3.5" thickBo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3.5" thickBo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3.5" thickBo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3.5" thickBo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3.5" thickBo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3.5" thickBo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3.5" thickBo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3.5" thickBo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3.5" thickBo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3.5" thickBo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3.5" thickBo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3.5" thickBo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3.5" thickBo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3.5" thickBo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3.5" thickBo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3.5" thickBo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3.5" thickBo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3.5" thickBo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3.5" thickBo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3.5" thickBo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3.5" thickBo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3.5" thickBo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3.5" thickBo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3.5" thickBo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3.5" thickBo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3.5" thickBo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3.5" thickBo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3.5" thickBo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3.5" thickBo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3.5" thickBo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3.5" thickBo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3.5" thickBo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3.5" thickBo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3.5" thickBo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3.5" thickBo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3.5" thickBo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3.5" thickBo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3.5" thickBo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3.5" thickBo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3.5" thickBo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3.5" thickBo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3.5" thickBo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3.5" thickBo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3.5" thickBo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3.5" thickBo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3.5" thickBo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3.5" thickBo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3.5" thickBo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3.5" thickBo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3.5" thickBo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3.5" thickBo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3.5" thickBo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3.5" thickBo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3.5" thickBo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3.5" thickBo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3.5" thickBo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3.5" thickBo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3.5" thickBo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3.5" thickBo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3.5" thickBo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3.5" thickBo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3.5" thickBo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3.5" thickBo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3.5" thickBo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3.5" thickBo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3.5" thickBo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3.5" thickBo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3.5" thickBo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3.5" thickBo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3.5" thickBo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3.5" thickBo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3.5" thickBo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3.5" thickBo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3.5" thickBo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3.5" thickBo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3.5" thickBo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3.5" thickBo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3.5" thickBo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3.5" thickBo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3.5" thickBo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3.5" thickBo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3.5" thickBo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3.5" thickBo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3.5" thickBo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3.5" thickBo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3.5" thickBo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3.5" thickBo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3.5" thickBo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3.5" thickBo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3.5" thickBo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3.5" thickBo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3.5" thickBo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3.5" thickBo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3.5" thickBo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3.5" thickBo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3.5" thickBo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3.5" thickBo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3.5" thickBo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3.5" thickBo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3.5" thickBo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3.5" thickBo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3.5" thickBo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3.5" thickBo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3.5" thickBo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3.5" thickBo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3.5" thickBo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3.5" thickBo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3.5" thickBo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3.5" thickBo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3.5" thickBo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3.5" thickBo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3.5" thickBo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3.5" thickBo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3.5" thickBo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3.5" thickBo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3.5" thickBo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3.5" thickBo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3.5" thickBo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3.5" thickBo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3.5" thickBo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3.5" thickBo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3.5" thickBo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3.5" thickBo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3.5" thickBo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3.5" thickBo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3.5" thickBo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3.5" thickBo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3.5" thickBo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3.5" thickBo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3.5" thickBo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3.5" thickBo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3.5" thickBo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3.5" thickBo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3.5" thickBo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3.5" thickBo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3.5" thickBo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3.5" thickBo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3.5" thickBo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3.5" thickBo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3.5" thickBo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3.5" thickBo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3.5" thickBo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3.5" thickBo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3.5" thickBo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3.5" thickBo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3.5" thickBo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3.5" thickBo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3.5" thickBo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3.5" thickBo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3.5" thickBo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3.5" thickBo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3.5" thickBo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3.5" thickBo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3.5" thickBo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3.5" thickBo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3.5" thickBo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3.5" thickBo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3.5" thickBo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3.5" thickBo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3.5" thickBo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3.5" thickBo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3.5" thickBo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3.5" thickBo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3.5" thickBo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3.5" thickBo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3.5" thickBo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3.5" thickBo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3.5" thickBo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3.5" thickBo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3.5" thickBo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3.5" thickBo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3.5" thickBo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3.5" thickBo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3.5" thickBo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3.5" thickBo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3.5" thickBo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3.5" thickBo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3.5" thickBo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3.5" thickBo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3.5" thickBo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3.5" thickBo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3.5" thickBo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3.5" thickBo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3.5" thickBo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3.5" thickBo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3.5" thickBo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3.5" thickBo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3.5" thickBo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3.5" thickBo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3.5" thickBo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3.5" thickBo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3.5" thickBo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3.5" thickBo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3.5" thickBo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3.5" thickBo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3.5" thickBo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3.5" thickBo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3.5" thickBo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3.5" thickBo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3.5" thickBo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3.5" thickBo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3.5" thickBo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3.5" thickBo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3.5" thickBo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3.5" thickBo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3.5" thickBo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3.5" thickBo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3.5" thickBo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3.5" thickBo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3.5" thickBo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3.5" thickBo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3.5" thickBo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3.5" thickBo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3.5" thickBo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3.5" thickBo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3.5" thickBo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3.5" thickBo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3.5" thickBo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3.5" thickBo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3.5" thickBo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3.5" thickBo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3.5" thickBo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3.5" thickBo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3.5" thickBo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3.5" thickBo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3.5" thickBo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3.5" thickBo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3.5" thickBo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3.5" thickBo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3.5" thickBo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3.5" thickBo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3.5" thickBo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3.5" thickBo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3.5" thickBo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3.5" thickBo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3.5" thickBo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3.5" thickBo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3.5" thickBo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3.5" thickBo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3.5" thickBo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3.5" thickBo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3.5" thickBo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3.5" thickBo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3.5" thickBo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</sheetData>
  <mergeCells count="43">
    <mergeCell ref="B1:E2"/>
    <mergeCell ref="G1:L1"/>
    <mergeCell ref="N1:O1"/>
    <mergeCell ref="Q1:Q3"/>
    <mergeCell ref="R1:R3"/>
    <mergeCell ref="P2:P3"/>
    <mergeCell ref="T1:T3"/>
    <mergeCell ref="U1:U3"/>
    <mergeCell ref="V1:V3"/>
    <mergeCell ref="W1:W3"/>
    <mergeCell ref="G2:G3"/>
    <mergeCell ref="H2:I2"/>
    <mergeCell ref="J2:J3"/>
    <mergeCell ref="K2:L2"/>
    <mergeCell ref="N2:N3"/>
    <mergeCell ref="O2:O3"/>
    <mergeCell ref="S1:S3"/>
    <mergeCell ref="F27:K27"/>
    <mergeCell ref="N27:N28"/>
    <mergeCell ref="O27:O28"/>
    <mergeCell ref="Q27:Q29"/>
    <mergeCell ref="R27:R29"/>
    <mergeCell ref="B33:E34"/>
    <mergeCell ref="G33:L33"/>
    <mergeCell ref="N33:O33"/>
    <mergeCell ref="Q33:Q35"/>
    <mergeCell ref="R33:R35"/>
    <mergeCell ref="T27:T29"/>
    <mergeCell ref="U27:U29"/>
    <mergeCell ref="V27:V29"/>
    <mergeCell ref="W27:W29"/>
    <mergeCell ref="N29:O29"/>
    <mergeCell ref="S27:S29"/>
    <mergeCell ref="S33:S35"/>
    <mergeCell ref="T33:T35"/>
    <mergeCell ref="U33:U35"/>
    <mergeCell ref="G34:G35"/>
    <mergeCell ref="H34:I34"/>
    <mergeCell ref="J34:J35"/>
    <mergeCell ref="K34:L34"/>
    <mergeCell ref="N34:N35"/>
    <mergeCell ref="O34:O35"/>
    <mergeCell ref="P34:P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980"/>
  <sheetViews>
    <sheetView tabSelected="1" topLeftCell="G7" workbookViewId="0">
      <selection activeCell="N14" sqref="N14"/>
    </sheetView>
  </sheetViews>
  <sheetFormatPr defaultRowHeight="11.25" x14ac:dyDescent="0.2"/>
  <sheetData>
    <row r="1" spans="1:23" ht="31.5" customHeight="1" thickTop="1" thickBot="1" x14ac:dyDescent="0.25">
      <c r="A1" s="4"/>
      <c r="B1" s="299" t="s">
        <v>0</v>
      </c>
      <c r="C1" s="300"/>
      <c r="D1" s="300"/>
      <c r="E1" s="301"/>
      <c r="F1" s="5"/>
      <c r="G1" s="354" t="s">
        <v>1</v>
      </c>
      <c r="H1" s="355"/>
      <c r="I1" s="355"/>
      <c r="J1" s="355"/>
      <c r="K1" s="355"/>
      <c r="L1" s="356"/>
      <c r="M1" s="5"/>
      <c r="N1" s="308" t="s">
        <v>2</v>
      </c>
      <c r="O1" s="309"/>
      <c r="P1" s="6"/>
      <c r="Q1" s="281" t="s">
        <v>3</v>
      </c>
      <c r="R1" s="310" t="s">
        <v>4</v>
      </c>
      <c r="S1" s="283" t="s">
        <v>5</v>
      </c>
      <c r="T1" s="280" t="s">
        <v>6</v>
      </c>
      <c r="U1" s="281" t="s">
        <v>7</v>
      </c>
      <c r="V1" s="283" t="s">
        <v>8</v>
      </c>
      <c r="W1" s="280" t="s">
        <v>8</v>
      </c>
    </row>
    <row r="2" spans="1:23" ht="39" customHeight="1" thickTop="1" thickBot="1" x14ac:dyDescent="0.25">
      <c r="A2" s="7"/>
      <c r="B2" s="302"/>
      <c r="C2" s="303"/>
      <c r="D2" s="303"/>
      <c r="E2" s="304"/>
      <c r="F2" s="6"/>
      <c r="G2" s="347" t="s">
        <v>9</v>
      </c>
      <c r="H2" s="348" t="s">
        <v>10</v>
      </c>
      <c r="I2" s="349"/>
      <c r="J2" s="350" t="s">
        <v>9</v>
      </c>
      <c r="K2" s="352" t="s">
        <v>11</v>
      </c>
      <c r="L2" s="353"/>
      <c r="M2" s="5"/>
      <c r="N2" s="293" t="s">
        <v>12</v>
      </c>
      <c r="O2" s="295" t="s">
        <v>13</v>
      </c>
      <c r="P2" s="297" t="s">
        <v>14</v>
      </c>
      <c r="Q2" s="272"/>
      <c r="R2" s="275"/>
      <c r="S2" s="278"/>
      <c r="T2" s="248"/>
      <c r="U2" s="272"/>
      <c r="V2" s="278"/>
      <c r="W2" s="248"/>
    </row>
    <row r="3" spans="1:23" ht="21" thickTop="1" thickBot="1" x14ac:dyDescent="0.25">
      <c r="A3" s="8" t="s">
        <v>15</v>
      </c>
      <c r="B3" s="9" t="s">
        <v>16</v>
      </c>
      <c r="C3" s="9" t="s">
        <v>17</v>
      </c>
      <c r="D3" s="9" t="s">
        <v>18</v>
      </c>
      <c r="E3" s="10" t="s">
        <v>19</v>
      </c>
      <c r="F3" s="11" t="s">
        <v>20</v>
      </c>
      <c r="G3" s="286"/>
      <c r="H3" s="12" t="s">
        <v>21</v>
      </c>
      <c r="I3" s="13" t="s">
        <v>22</v>
      </c>
      <c r="J3" s="351"/>
      <c r="K3" s="14" t="s">
        <v>21</v>
      </c>
      <c r="L3" s="15" t="s">
        <v>22</v>
      </c>
      <c r="M3" s="16" t="s">
        <v>23</v>
      </c>
      <c r="N3" s="294"/>
      <c r="O3" s="296"/>
      <c r="P3" s="298"/>
      <c r="Q3" s="282"/>
      <c r="R3" s="311"/>
      <c r="S3" s="284"/>
      <c r="T3" s="249"/>
      <c r="U3" s="282"/>
      <c r="V3" s="284"/>
      <c r="W3" s="249"/>
    </row>
    <row r="4" spans="1:23" ht="14.25" thickTop="1" thickBot="1" x14ac:dyDescent="0.25">
      <c r="A4" s="17"/>
      <c r="B4" s="18"/>
      <c r="C4" s="19">
        <v>4000</v>
      </c>
      <c r="D4" s="18"/>
      <c r="E4" s="18"/>
      <c r="F4" s="20"/>
      <c r="G4" s="21"/>
      <c r="H4" s="18"/>
      <c r="I4" s="20"/>
      <c r="J4" s="22"/>
      <c r="K4" s="18"/>
      <c r="L4" s="20"/>
      <c r="M4" s="23" t="s">
        <v>24</v>
      </c>
      <c r="N4" s="18"/>
      <c r="O4" s="20"/>
      <c r="P4" s="20"/>
      <c r="Q4" s="18"/>
      <c r="R4" s="18"/>
      <c r="S4" s="20"/>
      <c r="T4" s="20"/>
      <c r="U4" s="24">
        <v>0</v>
      </c>
      <c r="V4" s="20"/>
      <c r="W4" s="20"/>
    </row>
    <row r="5" spans="1:23" ht="20.25" thickBot="1" x14ac:dyDescent="0.25">
      <c r="A5" s="25">
        <v>0.41666666666666669</v>
      </c>
      <c r="B5" s="26" t="s">
        <v>25</v>
      </c>
      <c r="C5" s="27">
        <v>35</v>
      </c>
      <c r="D5" s="27" t="s">
        <v>26</v>
      </c>
      <c r="E5" s="28"/>
      <c r="F5" s="29" t="s">
        <v>27</v>
      </c>
      <c r="G5" s="30">
        <v>14</v>
      </c>
      <c r="H5" s="31">
        <v>4529</v>
      </c>
      <c r="I5" s="32">
        <v>4542</v>
      </c>
      <c r="J5" s="33">
        <v>1</v>
      </c>
      <c r="K5" s="34">
        <v>4809</v>
      </c>
      <c r="L5" s="32">
        <v>4809</v>
      </c>
      <c r="M5" s="35" t="s">
        <v>28</v>
      </c>
      <c r="N5" s="30">
        <v>10</v>
      </c>
      <c r="O5" s="36">
        <v>1</v>
      </c>
      <c r="P5" s="37">
        <v>0.5</v>
      </c>
      <c r="Q5" s="38">
        <v>0</v>
      </c>
      <c r="R5" s="38">
        <v>0</v>
      </c>
      <c r="S5" s="39">
        <v>6</v>
      </c>
      <c r="T5" s="39">
        <v>0</v>
      </c>
      <c r="U5" s="40">
        <v>5</v>
      </c>
      <c r="V5" s="41"/>
      <c r="W5" s="41">
        <f>N5+O5-Q5-R5-S5+T5-U5</f>
        <v>0</v>
      </c>
    </row>
    <row r="6" spans="1:23" ht="20.25" thickBot="1" x14ac:dyDescent="0.25">
      <c r="A6" s="42">
        <v>0.41666666666666669</v>
      </c>
      <c r="B6" s="43" t="s">
        <v>29</v>
      </c>
      <c r="C6" s="44">
        <v>21</v>
      </c>
      <c r="D6" s="45" t="s">
        <v>30</v>
      </c>
      <c r="E6" s="46" t="s">
        <v>31</v>
      </c>
      <c r="F6" s="47" t="s">
        <v>32</v>
      </c>
      <c r="G6" s="30" t="s">
        <v>33</v>
      </c>
      <c r="H6" s="48" t="s">
        <v>33</v>
      </c>
      <c r="I6" s="49" t="s">
        <v>33</v>
      </c>
      <c r="J6" s="50"/>
      <c r="K6" s="48">
        <v>4804</v>
      </c>
      <c r="L6" s="49">
        <v>4808</v>
      </c>
      <c r="M6" s="51" t="s">
        <v>34</v>
      </c>
      <c r="N6" s="30" t="s">
        <v>33</v>
      </c>
      <c r="O6" s="36"/>
      <c r="P6" s="52" t="s">
        <v>33</v>
      </c>
      <c r="Q6" s="53" t="s">
        <v>33</v>
      </c>
      <c r="R6" s="53" t="s">
        <v>33</v>
      </c>
      <c r="S6" s="54" t="s">
        <v>33</v>
      </c>
      <c r="T6" s="54" t="s">
        <v>33</v>
      </c>
      <c r="U6" s="54" t="s">
        <v>33</v>
      </c>
      <c r="V6" s="41"/>
      <c r="W6" s="41" t="s">
        <v>33</v>
      </c>
    </row>
    <row r="7" spans="1:23" ht="20.25" thickBot="1" x14ac:dyDescent="0.25">
      <c r="A7" s="55">
        <v>0.4375</v>
      </c>
      <c r="B7" s="56" t="s">
        <v>25</v>
      </c>
      <c r="C7" s="57">
        <v>35</v>
      </c>
      <c r="D7" s="57" t="s">
        <v>26</v>
      </c>
      <c r="E7" s="58"/>
      <c r="F7" s="59" t="s">
        <v>35</v>
      </c>
      <c r="G7" s="60">
        <v>0</v>
      </c>
      <c r="H7" s="60" t="s">
        <v>33</v>
      </c>
      <c r="I7" s="61" t="s">
        <v>33</v>
      </c>
      <c r="J7" s="60">
        <v>0</v>
      </c>
      <c r="K7" s="60" t="s">
        <v>33</v>
      </c>
      <c r="L7" s="61" t="s">
        <v>33</v>
      </c>
      <c r="M7" s="62" t="s">
        <v>36</v>
      </c>
      <c r="N7" s="60" t="s">
        <v>33</v>
      </c>
      <c r="O7" s="61" t="s">
        <v>33</v>
      </c>
      <c r="P7" s="63" t="s">
        <v>33</v>
      </c>
      <c r="Q7" s="64" t="s">
        <v>33</v>
      </c>
      <c r="R7" s="64" t="s">
        <v>33</v>
      </c>
      <c r="S7" s="65" t="s">
        <v>33</v>
      </c>
      <c r="T7" s="65" t="s">
        <v>33</v>
      </c>
      <c r="U7" s="65" t="s">
        <v>33</v>
      </c>
      <c r="V7" s="41"/>
      <c r="W7" s="41" t="s">
        <v>33</v>
      </c>
    </row>
    <row r="8" spans="1:23" ht="20.25" thickBot="1" x14ac:dyDescent="0.25">
      <c r="A8" s="25">
        <v>0.45833333333333331</v>
      </c>
      <c r="B8" s="26" t="s">
        <v>25</v>
      </c>
      <c r="C8" s="27">
        <v>35</v>
      </c>
      <c r="D8" s="27" t="s">
        <v>26</v>
      </c>
      <c r="E8" s="28"/>
      <c r="F8" s="29" t="s">
        <v>37</v>
      </c>
      <c r="G8" s="30">
        <v>6</v>
      </c>
      <c r="H8" s="34">
        <v>4543</v>
      </c>
      <c r="I8" s="32">
        <v>4548</v>
      </c>
      <c r="J8" s="33">
        <v>4</v>
      </c>
      <c r="K8" s="34">
        <v>4810</v>
      </c>
      <c r="L8" s="32">
        <v>4813</v>
      </c>
      <c r="M8" s="66" t="s">
        <v>38</v>
      </c>
      <c r="N8" s="30">
        <v>4</v>
      </c>
      <c r="O8" s="36">
        <v>4</v>
      </c>
      <c r="P8" s="37">
        <v>4.1666666666666664E-2</v>
      </c>
      <c r="Q8" s="38">
        <v>0</v>
      </c>
      <c r="R8" s="38">
        <v>0</v>
      </c>
      <c r="S8" s="39">
        <v>1</v>
      </c>
      <c r="T8" s="39">
        <v>-4</v>
      </c>
      <c r="U8" s="40">
        <v>3</v>
      </c>
      <c r="V8" s="41"/>
      <c r="W8" s="41">
        <f t="shared" ref="W8:W11" si="0">N8+O8-Q8-R8-S8+T8-U8</f>
        <v>0</v>
      </c>
    </row>
    <row r="9" spans="1:23" ht="20.25" thickBot="1" x14ac:dyDescent="0.25">
      <c r="A9" s="25">
        <v>0.47916666666666669</v>
      </c>
      <c r="B9" s="26" t="s">
        <v>25</v>
      </c>
      <c r="C9" s="27">
        <v>35</v>
      </c>
      <c r="D9" s="27" t="s">
        <v>26</v>
      </c>
      <c r="E9" s="28"/>
      <c r="F9" s="29" t="s">
        <v>39</v>
      </c>
      <c r="G9" s="30">
        <v>11</v>
      </c>
      <c r="H9" s="34">
        <v>4549</v>
      </c>
      <c r="I9" s="32">
        <v>4559</v>
      </c>
      <c r="J9" s="67">
        <v>0</v>
      </c>
      <c r="K9" s="68" t="s">
        <v>33</v>
      </c>
      <c r="L9" s="69" t="s">
        <v>33</v>
      </c>
      <c r="M9" s="70" t="s">
        <v>40</v>
      </c>
      <c r="N9" s="30">
        <v>10</v>
      </c>
      <c r="O9" s="36">
        <v>0</v>
      </c>
      <c r="P9" s="37">
        <v>6.25E-2</v>
      </c>
      <c r="Q9" s="38">
        <v>9</v>
      </c>
      <c r="R9" s="38">
        <v>0</v>
      </c>
      <c r="S9" s="39">
        <v>0</v>
      </c>
      <c r="T9" s="39">
        <v>0</v>
      </c>
      <c r="U9" s="40">
        <v>1</v>
      </c>
      <c r="V9" s="41"/>
      <c r="W9" s="41">
        <f t="shared" si="0"/>
        <v>0</v>
      </c>
    </row>
    <row r="10" spans="1:23" ht="20.25" thickBot="1" x14ac:dyDescent="0.25">
      <c r="A10" s="25">
        <v>0.5</v>
      </c>
      <c r="B10" s="26" t="s">
        <v>25</v>
      </c>
      <c r="C10" s="27">
        <v>35</v>
      </c>
      <c r="D10" s="27" t="s">
        <v>26</v>
      </c>
      <c r="E10" s="28"/>
      <c r="F10" s="29" t="s">
        <v>27</v>
      </c>
      <c r="G10" s="30">
        <v>16</v>
      </c>
      <c r="H10" s="34">
        <v>4560</v>
      </c>
      <c r="I10" s="32">
        <v>4575</v>
      </c>
      <c r="J10" s="33">
        <v>8</v>
      </c>
      <c r="K10" s="34">
        <v>4814</v>
      </c>
      <c r="L10" s="32">
        <v>4821</v>
      </c>
      <c r="M10" s="71" t="s">
        <v>41</v>
      </c>
      <c r="N10" s="30">
        <v>11</v>
      </c>
      <c r="O10" s="36">
        <v>8</v>
      </c>
      <c r="P10" s="37">
        <v>8.3333333333333329E-2</v>
      </c>
      <c r="Q10" s="38">
        <v>0</v>
      </c>
      <c r="R10" s="38">
        <v>0</v>
      </c>
      <c r="S10" s="39">
        <v>3</v>
      </c>
      <c r="T10" s="39">
        <v>-5</v>
      </c>
      <c r="U10" s="40">
        <v>11</v>
      </c>
      <c r="V10" s="41"/>
      <c r="W10" s="41">
        <f t="shared" si="0"/>
        <v>0</v>
      </c>
    </row>
    <row r="11" spans="1:23" ht="20.25" thickBot="1" x14ac:dyDescent="0.25">
      <c r="A11" s="25">
        <v>4.1666666666666664E-2</v>
      </c>
      <c r="B11" s="26" t="s">
        <v>25</v>
      </c>
      <c r="C11" s="27">
        <v>35</v>
      </c>
      <c r="D11" s="27" t="s">
        <v>26</v>
      </c>
      <c r="E11" s="28"/>
      <c r="F11" s="29" t="s">
        <v>37</v>
      </c>
      <c r="G11" s="30">
        <v>19</v>
      </c>
      <c r="H11" s="34">
        <v>4576</v>
      </c>
      <c r="I11" s="32">
        <v>4594</v>
      </c>
      <c r="J11" s="67">
        <v>0</v>
      </c>
      <c r="K11" s="68" t="s">
        <v>33</v>
      </c>
      <c r="L11" s="69" t="s">
        <v>33</v>
      </c>
      <c r="M11" s="70" t="s">
        <v>42</v>
      </c>
      <c r="N11" s="30">
        <v>18</v>
      </c>
      <c r="O11" s="36">
        <v>0</v>
      </c>
      <c r="P11" s="37">
        <v>0.125</v>
      </c>
      <c r="Q11" s="38">
        <v>0</v>
      </c>
      <c r="R11" s="38">
        <v>0</v>
      </c>
      <c r="S11" s="39">
        <v>2</v>
      </c>
      <c r="T11" s="39">
        <v>-5</v>
      </c>
      <c r="U11" s="40">
        <v>11</v>
      </c>
      <c r="V11" s="41"/>
      <c r="W11" s="41">
        <f t="shared" si="0"/>
        <v>0</v>
      </c>
    </row>
    <row r="12" spans="1:23" ht="20.25" thickBot="1" x14ac:dyDescent="0.25">
      <c r="A12" s="25">
        <v>6.25E-2</v>
      </c>
      <c r="B12" s="26" t="s">
        <v>25</v>
      </c>
      <c r="C12" s="27">
        <v>35</v>
      </c>
      <c r="D12" s="27" t="s">
        <v>26</v>
      </c>
      <c r="E12" s="28"/>
      <c r="F12" s="29" t="s">
        <v>32</v>
      </c>
      <c r="G12" s="30">
        <v>5</v>
      </c>
      <c r="H12" s="34">
        <v>4595</v>
      </c>
      <c r="I12" s="32">
        <v>4599</v>
      </c>
      <c r="J12" s="60" t="s">
        <v>33</v>
      </c>
      <c r="K12" s="60" t="s">
        <v>33</v>
      </c>
      <c r="L12" s="61" t="s">
        <v>33</v>
      </c>
      <c r="M12" s="71" t="s">
        <v>43</v>
      </c>
      <c r="N12" s="30">
        <v>3</v>
      </c>
      <c r="O12" s="61" t="s">
        <v>33</v>
      </c>
      <c r="P12" s="37">
        <v>0.14583333333333334</v>
      </c>
      <c r="Q12" s="38">
        <v>0</v>
      </c>
      <c r="R12" s="38">
        <v>0</v>
      </c>
      <c r="S12" s="39">
        <v>2</v>
      </c>
      <c r="T12" s="39">
        <v>0</v>
      </c>
      <c r="U12" s="40">
        <v>1</v>
      </c>
      <c r="V12" s="41"/>
      <c r="W12" s="41">
        <f>N12-Q12-R12-S12+T12-U12</f>
        <v>0</v>
      </c>
    </row>
    <row r="13" spans="1:23" ht="20.25" thickBot="1" x14ac:dyDescent="0.25">
      <c r="A13" s="25">
        <v>8.3333333333333329E-2</v>
      </c>
      <c r="B13" s="26" t="s">
        <v>25</v>
      </c>
      <c r="C13" s="27">
        <v>35</v>
      </c>
      <c r="D13" s="27" t="s">
        <v>26</v>
      </c>
      <c r="E13" s="28"/>
      <c r="F13" s="29" t="s">
        <v>44</v>
      </c>
      <c r="G13" s="30">
        <v>10</v>
      </c>
      <c r="H13" s="34">
        <v>4600</v>
      </c>
      <c r="I13" s="32">
        <v>4609</v>
      </c>
      <c r="J13" s="60" t="s">
        <v>33</v>
      </c>
      <c r="K13" s="60" t="s">
        <v>33</v>
      </c>
      <c r="L13" s="61" t="s">
        <v>33</v>
      </c>
      <c r="M13" s="72"/>
      <c r="N13" s="30">
        <v>10</v>
      </c>
      <c r="O13" s="61" t="s">
        <v>33</v>
      </c>
      <c r="P13" s="37">
        <v>0.16666666666666666</v>
      </c>
      <c r="Q13" s="38">
        <v>0</v>
      </c>
      <c r="R13" s="38">
        <v>1</v>
      </c>
      <c r="S13" s="39">
        <v>2</v>
      </c>
      <c r="T13" s="39">
        <v>0</v>
      </c>
      <c r="U13" s="40">
        <v>7</v>
      </c>
      <c r="V13" s="41"/>
      <c r="W13" s="41">
        <f>N13-Q13-R13-S13+T13-U13</f>
        <v>0</v>
      </c>
    </row>
    <row r="14" spans="1:23" ht="20.25" thickBot="1" x14ac:dyDescent="0.25">
      <c r="A14" s="42">
        <v>8.3333333333333329E-2</v>
      </c>
      <c r="B14" s="43" t="s">
        <v>45</v>
      </c>
      <c r="C14" s="44">
        <v>6</v>
      </c>
      <c r="D14" s="45" t="s">
        <v>30</v>
      </c>
      <c r="E14" s="46" t="s">
        <v>46</v>
      </c>
      <c r="F14" s="47" t="s">
        <v>39</v>
      </c>
      <c r="G14" s="30">
        <v>1</v>
      </c>
      <c r="H14" s="73">
        <v>4610</v>
      </c>
      <c r="I14" s="74">
        <v>4610</v>
      </c>
      <c r="J14" s="60" t="s">
        <v>33</v>
      </c>
      <c r="K14" s="60" t="s">
        <v>33</v>
      </c>
      <c r="L14" s="61" t="s">
        <v>33</v>
      </c>
      <c r="M14" s="51" t="s">
        <v>47</v>
      </c>
      <c r="N14" s="30"/>
      <c r="O14" s="61" t="s">
        <v>33</v>
      </c>
      <c r="P14" s="52" t="s">
        <v>33</v>
      </c>
      <c r="Q14" s="53" t="s">
        <v>33</v>
      </c>
      <c r="R14" s="53" t="s">
        <v>33</v>
      </c>
      <c r="S14" s="54" t="s">
        <v>33</v>
      </c>
      <c r="T14" s="54" t="s">
        <v>33</v>
      </c>
      <c r="U14" s="54" t="s">
        <v>33</v>
      </c>
      <c r="V14" s="41"/>
      <c r="W14" s="41" t="s">
        <v>33</v>
      </c>
    </row>
    <row r="15" spans="1:23" ht="20.25" thickBot="1" x14ac:dyDescent="0.25">
      <c r="A15" s="25">
        <v>0.125</v>
      </c>
      <c r="B15" s="26" t="s">
        <v>25</v>
      </c>
      <c r="C15" s="27">
        <v>35</v>
      </c>
      <c r="D15" s="27" t="s">
        <v>26</v>
      </c>
      <c r="E15" s="28"/>
      <c r="F15" s="29" t="s">
        <v>48</v>
      </c>
      <c r="G15" s="30">
        <v>15</v>
      </c>
      <c r="H15" s="34">
        <v>4611</v>
      </c>
      <c r="I15" s="32">
        <v>4625</v>
      </c>
      <c r="J15" s="60" t="s">
        <v>33</v>
      </c>
      <c r="K15" s="60" t="s">
        <v>33</v>
      </c>
      <c r="L15" s="61" t="s">
        <v>33</v>
      </c>
      <c r="M15" s="72"/>
      <c r="N15" s="30">
        <v>15</v>
      </c>
      <c r="O15" s="61" t="s">
        <v>33</v>
      </c>
      <c r="P15" s="37">
        <v>0.20833333333333334</v>
      </c>
      <c r="Q15" s="38">
        <v>0</v>
      </c>
      <c r="R15" s="38">
        <v>1</v>
      </c>
      <c r="S15" s="39">
        <v>5</v>
      </c>
      <c r="T15" s="39">
        <v>0</v>
      </c>
      <c r="U15" s="40">
        <v>9</v>
      </c>
      <c r="V15" s="41"/>
      <c r="W15" s="41">
        <f>N15-Q15-R15-S15+T15-U15</f>
        <v>0</v>
      </c>
    </row>
    <row r="16" spans="1:23" ht="20.25" thickBot="1" x14ac:dyDescent="0.25">
      <c r="A16" s="25">
        <v>0.16666666666666666</v>
      </c>
      <c r="B16" s="26" t="s">
        <v>25</v>
      </c>
      <c r="C16" s="27">
        <v>35</v>
      </c>
      <c r="D16" s="27" t="s">
        <v>26</v>
      </c>
      <c r="E16" s="28"/>
      <c r="F16" s="29" t="s">
        <v>44</v>
      </c>
      <c r="G16" s="30">
        <v>14</v>
      </c>
      <c r="H16" s="34">
        <v>4626</v>
      </c>
      <c r="I16" s="32">
        <v>4639</v>
      </c>
      <c r="J16" s="60" t="s">
        <v>33</v>
      </c>
      <c r="K16" s="60" t="s">
        <v>33</v>
      </c>
      <c r="L16" s="61" t="s">
        <v>33</v>
      </c>
      <c r="M16" s="71" t="s">
        <v>49</v>
      </c>
      <c r="N16" s="30">
        <v>12</v>
      </c>
      <c r="O16" s="61" t="s">
        <v>33</v>
      </c>
      <c r="P16" s="37">
        <v>0.25</v>
      </c>
      <c r="Q16" s="38">
        <v>0</v>
      </c>
      <c r="R16" s="38">
        <v>0</v>
      </c>
      <c r="S16" s="39">
        <v>8</v>
      </c>
      <c r="T16" s="39">
        <v>0</v>
      </c>
      <c r="U16" s="40">
        <v>4</v>
      </c>
      <c r="V16" s="41"/>
      <c r="W16" s="41">
        <f>N16-Q16-R16-S16+T16-U16</f>
        <v>0</v>
      </c>
    </row>
    <row r="17" spans="1:23" ht="13.5" thickBot="1" x14ac:dyDescent="0.25">
      <c r="A17" s="75"/>
      <c r="B17" s="18"/>
      <c r="C17" s="18"/>
      <c r="D17" s="21"/>
      <c r="E17" s="21"/>
      <c r="F17" s="76"/>
      <c r="G17" s="76"/>
      <c r="H17" s="77"/>
      <c r="I17" s="76"/>
      <c r="J17" s="77"/>
      <c r="K17" s="77"/>
      <c r="L17" s="77"/>
      <c r="M17" s="76"/>
      <c r="N17" s="76"/>
      <c r="O17" s="76"/>
      <c r="P17" s="76"/>
      <c r="Q17" s="78"/>
      <c r="R17" s="78"/>
      <c r="S17" s="78"/>
      <c r="T17" s="78"/>
      <c r="U17" s="78"/>
      <c r="V17" s="78"/>
      <c r="W17" s="78"/>
    </row>
    <row r="18" spans="1:23" ht="25.5" thickBot="1" x14ac:dyDescent="0.25">
      <c r="A18" s="79" t="s">
        <v>50</v>
      </c>
      <c r="B18" s="4"/>
      <c r="C18" s="80">
        <v>27</v>
      </c>
      <c r="D18" s="81" t="s">
        <v>51</v>
      </c>
      <c r="E18" s="82" t="s">
        <v>52</v>
      </c>
      <c r="F18" s="83">
        <v>124</v>
      </c>
      <c r="G18" s="84">
        <v>111</v>
      </c>
      <c r="H18" s="1" t="s">
        <v>53</v>
      </c>
      <c r="I18" s="85"/>
      <c r="J18" s="86">
        <v>13</v>
      </c>
      <c r="K18" s="87" t="s">
        <v>54</v>
      </c>
      <c r="L18" s="88">
        <f>N18+O18</f>
        <v>106</v>
      </c>
      <c r="M18" s="89" t="s">
        <v>55</v>
      </c>
      <c r="N18" s="90">
        <f>SUM(N4:N17)</f>
        <v>93</v>
      </c>
      <c r="O18" s="90">
        <f>SUM(O4:O17)</f>
        <v>13</v>
      </c>
      <c r="P18" s="91"/>
      <c r="Q18" s="92">
        <f>SUM(Q4:Q17)</f>
        <v>9</v>
      </c>
      <c r="R18" s="92">
        <f t="shared" ref="R18:U18" si="1">SUM(R4:R17)</f>
        <v>2</v>
      </c>
      <c r="S18" s="92">
        <f t="shared" si="1"/>
        <v>29</v>
      </c>
      <c r="T18" s="92">
        <f t="shared" si="1"/>
        <v>-14</v>
      </c>
      <c r="U18" s="92">
        <f t="shared" si="1"/>
        <v>52</v>
      </c>
      <c r="V18" s="94"/>
      <c r="W18" s="94"/>
    </row>
    <row r="19" spans="1:23" ht="31.5" customHeight="1" thickTop="1" thickBot="1" x14ac:dyDescent="0.25">
      <c r="A19" s="4"/>
      <c r="B19" s="4"/>
      <c r="C19" s="2" t="s">
        <v>56</v>
      </c>
      <c r="D19" s="4"/>
      <c r="E19" s="5"/>
      <c r="F19" s="264" t="s">
        <v>57</v>
      </c>
      <c r="G19" s="265"/>
      <c r="H19" s="265"/>
      <c r="I19" s="265"/>
      <c r="J19" s="265"/>
      <c r="K19" s="266"/>
      <c r="L19" s="4"/>
      <c r="M19" s="5"/>
      <c r="N19" s="267" t="s">
        <v>12</v>
      </c>
      <c r="O19" s="269" t="s">
        <v>13</v>
      </c>
      <c r="P19" s="5"/>
      <c r="Q19" s="271" t="s">
        <v>3</v>
      </c>
      <c r="R19" s="274" t="s">
        <v>4</v>
      </c>
      <c r="S19" s="277" t="s">
        <v>5</v>
      </c>
      <c r="T19" s="247" t="s">
        <v>6</v>
      </c>
      <c r="U19" s="250" t="s">
        <v>7</v>
      </c>
      <c r="V19" s="253"/>
      <c r="W19" s="253"/>
    </row>
    <row r="20" spans="1:23" ht="13.5" thickBo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95" t="s">
        <v>58</v>
      </c>
      <c r="N20" s="268"/>
      <c r="O20" s="270"/>
      <c r="P20" s="5"/>
      <c r="Q20" s="272"/>
      <c r="R20" s="275"/>
      <c r="S20" s="278"/>
      <c r="T20" s="248"/>
      <c r="U20" s="251"/>
      <c r="V20" s="254"/>
      <c r="W20" s="254"/>
    </row>
    <row r="21" spans="1:23" ht="46.5" customHeight="1" thickBot="1" x14ac:dyDescent="0.25">
      <c r="A21" s="4"/>
      <c r="B21" s="4"/>
      <c r="C21" s="4"/>
      <c r="D21" s="4"/>
      <c r="E21" s="4"/>
      <c r="F21" s="96">
        <v>93</v>
      </c>
      <c r="G21" s="4"/>
      <c r="H21" s="96">
        <v>0.31182795699999999</v>
      </c>
      <c r="I21" s="96">
        <v>8.6021505380000002E-2</v>
      </c>
      <c r="J21" s="4"/>
      <c r="K21" s="96">
        <v>0.13978494620000001</v>
      </c>
      <c r="L21" s="4"/>
      <c r="M21" s="5"/>
      <c r="N21" s="256" t="s">
        <v>59</v>
      </c>
      <c r="O21" s="257"/>
      <c r="P21" s="5"/>
      <c r="Q21" s="273"/>
      <c r="R21" s="276"/>
      <c r="S21" s="279"/>
      <c r="T21" s="249"/>
      <c r="U21" s="252"/>
      <c r="V21" s="255"/>
      <c r="W21" s="255"/>
    </row>
    <row r="22" spans="1:23" ht="13.5" thickBo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6.5" thickBot="1" x14ac:dyDescent="0.25">
      <c r="A23" s="4"/>
      <c r="B23" s="4"/>
      <c r="C23" s="4"/>
      <c r="D23" s="4"/>
      <c r="E23" s="4"/>
      <c r="F23" s="4"/>
      <c r="G23" s="97"/>
      <c r="H23" s="97"/>
      <c r="I23" s="97"/>
      <c r="J23" s="97"/>
      <c r="K23" s="97"/>
      <c r="L23" s="97"/>
      <c r="M23" s="4"/>
      <c r="N23" s="4"/>
      <c r="O23" s="4"/>
      <c r="P23" s="97"/>
      <c r="Q23" s="98">
        <v>54</v>
      </c>
      <c r="R23" s="3" t="s">
        <v>60</v>
      </c>
      <c r="S23" s="99"/>
      <c r="T23" s="99"/>
      <c r="U23" s="99"/>
      <c r="V23" s="4"/>
      <c r="W23" s="4"/>
    </row>
    <row r="24" spans="1:23" ht="13.5" thickBot="1" x14ac:dyDescent="0.25">
      <c r="A24" s="4"/>
      <c r="B24" s="4"/>
      <c r="C24" s="4"/>
      <c r="D24" s="4"/>
      <c r="E24" s="4"/>
      <c r="F24" s="4"/>
      <c r="G24" s="7"/>
      <c r="H24" s="7"/>
      <c r="I24" s="7"/>
      <c r="J24" s="7"/>
      <c r="K24" s="7"/>
      <c r="L24" s="7"/>
      <c r="M24" s="4"/>
      <c r="N24" s="100"/>
      <c r="O24" s="100"/>
      <c r="P24" s="97"/>
      <c r="Q24" s="101"/>
      <c r="R24" s="101"/>
      <c r="S24" s="101"/>
      <c r="T24" s="101"/>
      <c r="U24" s="101"/>
      <c r="V24" s="4"/>
      <c r="W24" s="4"/>
    </row>
    <row r="25" spans="1:23" ht="31.5" customHeight="1" thickTop="1" thickBot="1" x14ac:dyDescent="0.25">
      <c r="A25" s="102"/>
      <c r="B25" s="330" t="s">
        <v>61</v>
      </c>
      <c r="C25" s="331"/>
      <c r="D25" s="331"/>
      <c r="E25" s="332"/>
      <c r="F25" s="103"/>
      <c r="G25" s="336" t="s">
        <v>1</v>
      </c>
      <c r="H25" s="337"/>
      <c r="I25" s="337"/>
      <c r="J25" s="337"/>
      <c r="K25" s="337"/>
      <c r="L25" s="338"/>
      <c r="M25" s="103"/>
      <c r="N25" s="339" t="s">
        <v>2</v>
      </c>
      <c r="O25" s="340"/>
      <c r="P25" s="104"/>
      <c r="Q25" s="341" t="s">
        <v>3</v>
      </c>
      <c r="R25" s="344" t="s">
        <v>4</v>
      </c>
      <c r="S25" s="321" t="s">
        <v>5</v>
      </c>
      <c r="T25" s="324" t="s">
        <v>6</v>
      </c>
      <c r="U25" s="327" t="s">
        <v>7</v>
      </c>
      <c r="V25" s="4"/>
      <c r="W25" s="4"/>
    </row>
    <row r="26" spans="1:23" ht="39" customHeight="1" thickTop="1" thickBot="1" x14ac:dyDescent="0.25">
      <c r="A26" s="105"/>
      <c r="B26" s="333"/>
      <c r="C26" s="334"/>
      <c r="D26" s="334"/>
      <c r="E26" s="335"/>
      <c r="F26" s="104"/>
      <c r="G26" s="285" t="s">
        <v>9</v>
      </c>
      <c r="H26" s="287" t="s">
        <v>10</v>
      </c>
      <c r="I26" s="288"/>
      <c r="J26" s="289" t="s">
        <v>9</v>
      </c>
      <c r="K26" s="291" t="s">
        <v>11</v>
      </c>
      <c r="L26" s="292"/>
      <c r="M26" s="103"/>
      <c r="N26" s="293" t="s">
        <v>12</v>
      </c>
      <c r="O26" s="295" t="s">
        <v>13</v>
      </c>
      <c r="P26" s="297" t="s">
        <v>14</v>
      </c>
      <c r="Q26" s="342"/>
      <c r="R26" s="345"/>
      <c r="S26" s="322"/>
      <c r="T26" s="325"/>
      <c r="U26" s="328"/>
      <c r="V26" s="4"/>
      <c r="W26" s="4"/>
    </row>
    <row r="27" spans="1:23" ht="18.75" thickTop="1" thickBot="1" x14ac:dyDescent="0.25">
      <c r="A27" s="106" t="s">
        <v>15</v>
      </c>
      <c r="B27" s="107" t="s">
        <v>16</v>
      </c>
      <c r="C27" s="107" t="s">
        <v>17</v>
      </c>
      <c r="D27" s="107" t="s">
        <v>18</v>
      </c>
      <c r="E27" s="108" t="s">
        <v>19</v>
      </c>
      <c r="F27" s="109" t="s">
        <v>20</v>
      </c>
      <c r="G27" s="286"/>
      <c r="H27" s="12" t="s">
        <v>21</v>
      </c>
      <c r="I27" s="13" t="s">
        <v>22</v>
      </c>
      <c r="J27" s="290"/>
      <c r="K27" s="14" t="s">
        <v>21</v>
      </c>
      <c r="L27" s="15" t="s">
        <v>22</v>
      </c>
      <c r="M27" s="110" t="s">
        <v>23</v>
      </c>
      <c r="N27" s="294"/>
      <c r="O27" s="296"/>
      <c r="P27" s="298"/>
      <c r="Q27" s="343"/>
      <c r="R27" s="346"/>
      <c r="S27" s="323"/>
      <c r="T27" s="326"/>
      <c r="U27" s="329"/>
      <c r="V27" s="4"/>
      <c r="W27" s="4"/>
    </row>
    <row r="28" spans="1:23" ht="14.25" thickTop="1" thickBot="1" x14ac:dyDescent="0.25">
      <c r="A28" s="17"/>
      <c r="B28" s="18"/>
      <c r="C28" s="19">
        <v>4000</v>
      </c>
      <c r="D28" s="18"/>
      <c r="E28" s="18"/>
      <c r="F28" s="20"/>
      <c r="G28" s="21"/>
      <c r="H28" s="18"/>
      <c r="I28" s="20"/>
      <c r="J28" s="22"/>
      <c r="K28" s="18"/>
      <c r="L28" s="20"/>
      <c r="M28" s="23" t="s">
        <v>24</v>
      </c>
      <c r="N28" s="18"/>
      <c r="O28" s="20"/>
      <c r="P28" s="20"/>
      <c r="Q28" s="18"/>
      <c r="R28" s="18"/>
      <c r="S28" s="20"/>
      <c r="T28" s="20"/>
      <c r="U28" s="24">
        <v>0</v>
      </c>
      <c r="V28" s="4"/>
      <c r="W28" s="4"/>
    </row>
    <row r="29" spans="1:23" ht="13.5" thickBot="1" x14ac:dyDescent="0.25">
      <c r="A29" s="111"/>
      <c r="B29" s="112"/>
      <c r="C29" s="112"/>
      <c r="D29" s="112"/>
      <c r="E29" s="112"/>
      <c r="F29" s="112"/>
      <c r="G29" s="57">
        <v>0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4"/>
      <c r="W29" s="4"/>
    </row>
    <row r="30" spans="1:23" ht="13.5" thickBot="1" x14ac:dyDescent="0.25">
      <c r="A30" s="111"/>
      <c r="B30" s="112"/>
      <c r="C30" s="112"/>
      <c r="D30" s="112"/>
      <c r="E30" s="112"/>
      <c r="F30" s="112"/>
      <c r="G30" s="57">
        <v>0</v>
      </c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4"/>
      <c r="W30" s="4"/>
    </row>
    <row r="31" spans="1:23" ht="13.5" thickBot="1" x14ac:dyDescent="0.25">
      <c r="A31" s="111"/>
      <c r="B31" s="112"/>
      <c r="C31" s="112"/>
      <c r="D31" s="112"/>
      <c r="E31" s="112"/>
      <c r="F31" s="112"/>
      <c r="G31" s="57">
        <v>0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4"/>
      <c r="W31" s="4"/>
    </row>
    <row r="32" spans="1:23" ht="13.5" thickBot="1" x14ac:dyDescent="0.25">
      <c r="A32" s="111"/>
      <c r="B32" s="112"/>
      <c r="C32" s="112"/>
      <c r="D32" s="112"/>
      <c r="E32" s="112"/>
      <c r="F32" s="112"/>
      <c r="G32" s="57">
        <v>0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4"/>
      <c r="W32" s="4"/>
    </row>
    <row r="33" spans="1:23" ht="13.5" thickBot="1" x14ac:dyDescent="0.25">
      <c r="A33" s="111"/>
      <c r="B33" s="112"/>
      <c r="C33" s="112"/>
      <c r="D33" s="112"/>
      <c r="E33" s="112"/>
      <c r="F33" s="112"/>
      <c r="G33" s="57">
        <v>0</v>
      </c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4"/>
      <c r="W33" s="4"/>
    </row>
    <row r="34" spans="1:23" ht="13.5" thickBot="1" x14ac:dyDescent="0.25">
      <c r="A34" s="111"/>
      <c r="B34" s="112"/>
      <c r="C34" s="112"/>
      <c r="D34" s="112"/>
      <c r="E34" s="112"/>
      <c r="F34" s="112"/>
      <c r="G34" s="57">
        <v>0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4"/>
      <c r="W34" s="4"/>
    </row>
    <row r="35" spans="1:23" ht="13.5" thickBot="1" x14ac:dyDescent="0.25">
      <c r="A35" s="111"/>
      <c r="B35" s="112"/>
      <c r="C35" s="112"/>
      <c r="D35" s="112"/>
      <c r="E35" s="112"/>
      <c r="F35" s="112"/>
      <c r="G35" s="57">
        <v>0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4"/>
      <c r="W35" s="4"/>
    </row>
    <row r="36" spans="1:23" ht="13.5" thickBot="1" x14ac:dyDescent="0.25">
      <c r="A36" s="111"/>
      <c r="B36" s="112"/>
      <c r="C36" s="112"/>
      <c r="D36" s="112"/>
      <c r="E36" s="112"/>
      <c r="F36" s="112"/>
      <c r="G36" s="57">
        <v>0</v>
      </c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4"/>
      <c r="W36" s="4"/>
    </row>
    <row r="37" spans="1:23" ht="13.5" thickBot="1" x14ac:dyDescent="0.25">
      <c r="A37" s="111"/>
      <c r="B37" s="112"/>
      <c r="C37" s="112"/>
      <c r="D37" s="112"/>
      <c r="E37" s="112"/>
      <c r="F37" s="112"/>
      <c r="G37" s="57">
        <v>0</v>
      </c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4"/>
      <c r="W37" s="4"/>
    </row>
    <row r="38" spans="1:23" ht="13.5" thickBot="1" x14ac:dyDescent="0.25">
      <c r="A38" s="17"/>
      <c r="B38" s="18"/>
      <c r="C38" s="19">
        <v>4000</v>
      </c>
      <c r="D38" s="18"/>
      <c r="E38" s="18"/>
      <c r="F38" s="20"/>
      <c r="G38" s="22"/>
      <c r="H38" s="18"/>
      <c r="I38" s="20"/>
      <c r="J38" s="22"/>
      <c r="K38" s="18"/>
      <c r="L38" s="20"/>
      <c r="M38" s="23" t="s">
        <v>24</v>
      </c>
      <c r="N38" s="18"/>
      <c r="O38" s="20"/>
      <c r="P38" s="20"/>
      <c r="Q38" s="18"/>
      <c r="R38" s="18"/>
      <c r="S38" s="20"/>
      <c r="T38" s="20"/>
      <c r="U38" s="24">
        <v>0</v>
      </c>
      <c r="V38" s="4"/>
      <c r="W38" s="4"/>
    </row>
    <row r="39" spans="1:23" ht="13.5" thickBo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3.5" thickBo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3.5" thickBo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3.5" thickBo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3.5" thickBo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3.5" thickBo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3.5" thickBo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3.5" thickBo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3.5" thickBo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3.5" thickBo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3.5" thickBo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3.5" thickBo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3.5" thickBo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3.5" thickBo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3.5" thickBo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3.5" thickBo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3.5" thickBo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3.5" thickBo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3.5" thickBo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3.5" thickBo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3.5" thickBo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3.5" thickBo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3.5" thickBo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3.5" thickBo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3.5" thickBo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3.5" thickBo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3.5" thickBo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3.5" thickBo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3.5" thickBo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3.5" thickBo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3.5" thickBo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3.5" thickBo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3.5" thickBo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3.5" thickBo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3.5" thickBo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3.5" thickBo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3.5" thickBo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3.5" thickBo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3.5" thickBo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3.5" thickBo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3.5" thickBo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3.5" thickBo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3.5" thickBo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3.5" thickBo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3.5" thickBo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3.5" thickBo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3.5" thickBo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3.5" thickBo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3.5" thickBo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3.5" thickBo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3.5" thickBo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3.5" thickBo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3.5" thickBo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3.5" thickBo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3.5" thickBo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3.5" thickBo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3.5" thickBo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3.5" thickBo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3.5" thickBo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3.5" thickBo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3.5" thickBo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3.5" thickBo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3.5" thickBo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3.5" thickBo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3.5" thickBo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3.5" thickBo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3.5" thickBo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3.5" thickBo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3.5" thickBo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3.5" thickBo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3.5" thickBo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3.5" thickBo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3.5" thickBo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3.5" thickBo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3.5" thickBo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3.5" thickBo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3.5" thickBo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3.5" thickBo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3.5" thickBo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3.5" thickBo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3.5" thickBo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3.5" thickBo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3.5" thickBo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3.5" thickBo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3.5" thickBo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3.5" thickBo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3.5" thickBo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3.5" thickBo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3.5" thickBo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3.5" thickBo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3.5" thickBo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3.5" thickBo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3.5" thickBo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3.5" thickBo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3.5" thickBo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3.5" thickBo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3.5" thickBo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3.5" thickBo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3.5" thickBo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3.5" thickBo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3.5" thickBo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3.5" thickBo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3.5" thickBo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3.5" thickBo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3.5" thickBo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3.5" thickBo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3.5" thickBo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3.5" thickBo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3.5" thickBo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3.5" thickBo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3.5" thickBo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3.5" thickBo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3.5" thickBo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3.5" thickBo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3.5" thickBo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3.5" thickBo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3.5" thickBo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3.5" thickBo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3.5" thickBo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3.5" thickBo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3.5" thickBo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3.5" thickBo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3.5" thickBo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3.5" thickBo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3.5" thickBo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3.5" thickBo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3.5" thickBo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3.5" thickBo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3.5" thickBo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3.5" thickBo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3.5" thickBo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3.5" thickBo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3.5" thickBo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3.5" thickBo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3.5" thickBo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3.5" thickBo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3.5" thickBo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3.5" thickBo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3.5" thickBo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3.5" thickBo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3.5" thickBo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3.5" thickBo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3.5" thickBo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3.5" thickBo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3.5" thickBo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3.5" thickBo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3.5" thickBo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3.5" thickBo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3.5" thickBo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3.5" thickBo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3.5" thickBo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3.5" thickBo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3.5" thickBo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3.5" thickBo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3.5" thickBo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3.5" thickBo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3.5" thickBo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3.5" thickBo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3.5" thickBo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3.5" thickBo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3.5" thickBo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3.5" thickBo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3.5" thickBo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3.5" thickBo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3.5" thickBo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3.5" thickBo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3.5" thickBo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3.5" thickBo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3.5" thickBo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3.5" thickBo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3.5" thickBo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3.5" thickBo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3.5" thickBo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3.5" thickBo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3.5" thickBo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3.5" thickBo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3.5" thickBo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3.5" thickBo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3.5" thickBo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3.5" thickBo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3.5" thickBo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3.5" thickBo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3.5" thickBo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3.5" thickBo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3.5" thickBo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3.5" thickBo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3.5" thickBo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3.5" thickBo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3.5" thickBo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3.5" thickBo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3.5" thickBo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3.5" thickBo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3.5" thickBo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3.5" thickBo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3.5" thickBo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3.5" thickBo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3.5" thickBo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3.5" thickBo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3.5" thickBo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3.5" thickBo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3.5" thickBo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3.5" thickBo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3.5" thickBo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3.5" thickBo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3.5" thickBo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3.5" thickBo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3.5" thickBo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3.5" thickBo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3.5" thickBo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3.5" thickBo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3.5" thickBo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3.5" thickBo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3.5" thickBo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3.5" thickBo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3.5" thickBo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3.5" thickBo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3.5" thickBo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3.5" thickBo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3.5" thickBo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3.5" thickBo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3.5" thickBo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3.5" thickBo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3.5" thickBo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3.5" thickBo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3.5" thickBo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3.5" thickBo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3.5" thickBo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3.5" thickBo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3.5" thickBo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3.5" thickBo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3.5" thickBo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3.5" thickBo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3.5" thickBo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3.5" thickBo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3.5" thickBo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3.5" thickBo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3.5" thickBo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3.5" thickBo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3.5" thickBo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3.5" thickBo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3.5" thickBo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3.5" thickBo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3.5" thickBo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3.5" thickBo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3.5" thickBo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3.5" thickBo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3.5" thickBo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3.5" thickBo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3.5" thickBo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3.5" thickBo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3.5" thickBo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3.5" thickBo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3.5" thickBo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3.5" thickBo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3.5" thickBo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3.5" thickBo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3.5" thickBo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3.5" thickBo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3.5" thickBo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3.5" thickBo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3.5" thickBo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3.5" thickBo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3.5" thickBo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3.5" thickBo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3.5" thickBo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3.5" thickBo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3.5" thickBo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3.5" thickBo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3.5" thickBo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3.5" thickBo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3.5" thickBo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3.5" thickBo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3.5" thickBo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3.5" thickBo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3.5" thickBo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3.5" thickBo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3.5" thickBo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3.5" thickBo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3.5" thickBo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3.5" thickBo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3.5" thickBo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3.5" thickBo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3.5" thickBo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3.5" thickBo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3.5" thickBo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3.5" thickBo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3.5" thickBo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3.5" thickBo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3.5" thickBo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3.5" thickBo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3.5" thickBo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3.5" thickBo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3.5" thickBo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3.5" thickBo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3.5" thickBo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3.5" thickBo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3.5" thickBo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3.5" thickBo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3.5" thickBo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3.5" thickBo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3.5" thickBo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3.5" thickBo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3.5" thickBo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3.5" thickBo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3.5" thickBo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3.5" thickBo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3.5" thickBo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3.5" thickBo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3.5" thickBo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3.5" thickBo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3.5" thickBo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3.5" thickBo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3.5" thickBo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3.5" thickBo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3.5" thickBo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3.5" thickBo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3.5" thickBo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3.5" thickBo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3.5" thickBo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3.5" thickBo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3.5" thickBo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3.5" thickBo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3.5" thickBo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3.5" thickBo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3.5" thickBo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3.5" thickBo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3.5" thickBo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3.5" thickBo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3.5" thickBo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3.5" thickBo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3.5" thickBo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3.5" thickBo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3.5" thickBo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3.5" thickBo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3.5" thickBo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3.5" thickBo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3.5" thickBo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3.5" thickBo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3.5" thickBo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3.5" thickBo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3.5" thickBo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3.5" thickBo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3.5" thickBo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3.5" thickBo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3.5" thickBo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3.5" thickBo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3.5" thickBo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3.5" thickBo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3.5" thickBo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3.5" thickBo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3.5" thickBo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3.5" thickBo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3.5" thickBo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3.5" thickBo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3.5" thickBo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3.5" thickBo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3.5" thickBo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3.5" thickBo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3.5" thickBo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3.5" thickBo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3.5" thickBo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3.5" thickBo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3.5" thickBo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3.5" thickBo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3.5" thickBo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3.5" thickBo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3.5" thickBo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3.5" thickBo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3.5" thickBo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3.5" thickBo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3.5" thickBo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3.5" thickBo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3.5" thickBo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3.5" thickBo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3.5" thickBo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3.5" thickBo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3.5" thickBo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3.5" thickBo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3.5" thickBo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3.5" thickBo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3.5" thickBo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3.5" thickBo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3.5" thickBo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3.5" thickBo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3.5" thickBo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3.5" thickBo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3.5" thickBo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3.5" thickBo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3.5" thickBo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3.5" thickBo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3.5" thickBo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3.5" thickBo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3.5" thickBo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3.5" thickBo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3.5" thickBo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3.5" thickBo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3.5" thickBo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3.5" thickBo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3.5" thickBo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3.5" thickBo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3.5" thickBo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3.5" thickBo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3.5" thickBo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3.5" thickBo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3.5" thickBo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3.5" thickBo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3.5" thickBo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3.5" thickBo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3.5" thickBo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3.5" thickBo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3.5" thickBo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3.5" thickBo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3.5" thickBo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3.5" thickBo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3.5" thickBo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3.5" thickBo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3.5" thickBo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3.5" thickBo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3.5" thickBo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3.5" thickBo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3.5" thickBo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3.5" thickBo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3.5" thickBo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3.5" thickBo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3.5" thickBo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3.5" thickBo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3.5" thickBo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3.5" thickBo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3.5" thickBo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3.5" thickBo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3.5" thickBo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3.5" thickBo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3.5" thickBo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3.5" thickBo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3.5" thickBo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3.5" thickBo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3.5" thickBo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3.5" thickBo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3.5" thickBo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3.5" thickBo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3.5" thickBo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3.5" thickBo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3.5" thickBo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3.5" thickBo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3.5" thickBo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3.5" thickBo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3.5" thickBo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3.5" thickBo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3.5" thickBo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3.5" thickBo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3.5" thickBo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3.5" thickBo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3.5" thickBo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3.5" thickBo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3.5" thickBo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3.5" thickBo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3.5" thickBo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3.5" thickBo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3.5" thickBo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3.5" thickBo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3.5" thickBo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3.5" thickBo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3.5" thickBo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3.5" thickBo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3.5" thickBo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3.5" thickBo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3.5" thickBo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3.5" thickBo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3.5" thickBo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3.5" thickBo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3.5" thickBo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3.5" thickBo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3.5" thickBo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3.5" thickBo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3.5" thickBo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3.5" thickBo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3.5" thickBo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3.5" thickBo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3.5" thickBo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3.5" thickBo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3.5" thickBo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3.5" thickBo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3.5" thickBo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3.5" thickBo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3.5" thickBo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3.5" thickBo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3.5" thickBo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3.5" thickBo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3.5" thickBo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3.5" thickBo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3.5" thickBo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3.5" thickBo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3.5" thickBo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3.5" thickBo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3.5" thickBo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3.5" thickBo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3.5" thickBo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3.5" thickBo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3.5" thickBo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3.5" thickBo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3.5" thickBo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3.5" thickBo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3.5" thickBo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3.5" thickBo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3.5" thickBo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3.5" thickBo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3.5" thickBo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3.5" thickBo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3.5" thickBo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3.5" thickBo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3.5" thickBo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3.5" thickBo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3.5" thickBo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3.5" thickBo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3.5" thickBo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3.5" thickBo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3.5" thickBo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3.5" thickBo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3.5" thickBo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3.5" thickBo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3.5" thickBo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3.5" thickBo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3.5" thickBo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3.5" thickBo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3.5" thickBo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3.5" thickBo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3.5" thickBo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3.5" thickBo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3.5" thickBo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3.5" thickBo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3.5" thickBo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3.5" thickBo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3.5" thickBo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3.5" thickBo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3.5" thickBo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3.5" thickBo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3.5" thickBo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3.5" thickBo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3.5" thickBo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3.5" thickBo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3.5" thickBo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3.5" thickBo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3.5" thickBo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3.5" thickBo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3.5" thickBo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3.5" thickBo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3.5" thickBo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3.5" thickBo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3.5" thickBo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3.5" thickBo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3.5" thickBo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3.5" thickBo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3.5" thickBo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3.5" thickBo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3.5" thickBo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3.5" thickBo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3.5" thickBo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3.5" thickBo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3.5" thickBo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3.5" thickBo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3.5" thickBo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3.5" thickBo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3.5" thickBo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3.5" thickBo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3.5" thickBo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3.5" thickBo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3.5" thickBo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3.5" thickBo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3.5" thickBo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3.5" thickBo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3.5" thickBo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3.5" thickBo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3.5" thickBo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3.5" thickBo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3.5" thickBo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3.5" thickBo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3.5" thickBo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3.5" thickBo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3.5" thickBo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3.5" thickBo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3.5" thickBo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3.5" thickBo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3.5" thickBo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3.5" thickBo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3.5" thickBo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3.5" thickBo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3.5" thickBo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3.5" thickBo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3.5" thickBo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3.5" thickBo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3.5" thickBo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3.5" thickBo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3.5" thickBo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3.5" thickBo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3.5" thickBo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3.5" thickBo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3.5" thickBo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3.5" thickBo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3.5" thickBo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3.5" thickBo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3.5" thickBo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3.5" thickBo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3.5" thickBo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3.5" thickBo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3.5" thickBo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3.5" thickBo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3.5" thickBo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3.5" thickBo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3.5" thickBo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3.5" thickBo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3.5" thickBo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3.5" thickBo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3.5" thickBo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3.5" thickBo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3.5" thickBo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3.5" thickBo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3.5" thickBo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3.5" thickBo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3.5" thickBo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3.5" thickBo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3.5" thickBo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3.5" thickBo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3.5" thickBo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3.5" thickBo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3.5" thickBo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3.5" thickBo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3.5" thickBo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3.5" thickBo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3.5" thickBo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3.5" thickBo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3.5" thickBo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3.5" thickBo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3.5" thickBo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3.5" thickBo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3.5" thickBo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3.5" thickBo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3.5" thickBo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3.5" thickBo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3.5" thickBo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3.5" thickBo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3.5" thickBo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3.5" thickBo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3.5" thickBo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3.5" thickBo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3.5" thickBo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3.5" thickBo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3.5" thickBo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3.5" thickBo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3.5" thickBo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3.5" thickBo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3.5" thickBo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3.5" thickBo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3.5" thickBo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3.5" thickBo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3.5" thickBo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3.5" thickBo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3.5" thickBo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3.5" thickBo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3.5" thickBo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3.5" thickBo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3.5" thickBo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3.5" thickBo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3.5" thickBo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3.5" thickBo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3.5" thickBo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3.5" thickBo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3.5" thickBo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3.5" thickBo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3.5" thickBo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3.5" thickBo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3.5" thickBo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3.5" thickBo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3.5" thickBo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3.5" thickBo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3.5" thickBo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3.5" thickBo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3.5" thickBo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3.5" thickBo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3.5" thickBo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3.5" thickBo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3.5" thickBo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3.5" thickBo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3.5" thickBo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3.5" thickBo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3.5" thickBo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3.5" thickBo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3.5" thickBo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3.5" thickBo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3.5" thickBo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3.5" thickBo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3.5" thickBo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3.5" thickBo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3.5" thickBo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3.5" thickBo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3.5" thickBo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3.5" thickBo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3.5" thickBo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3.5" thickBo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3.5" thickBo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3.5" thickBo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3.5" thickBo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3.5" thickBo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3.5" thickBo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3.5" thickBo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3.5" thickBo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3.5" thickBo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3.5" thickBo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3.5" thickBo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3.5" thickBo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3.5" thickBo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3.5" thickBo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3.5" thickBo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3.5" thickBo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3.5" thickBo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3.5" thickBo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3.5" thickBo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3.5" thickBo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3.5" thickBo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3.5" thickBo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3.5" thickBo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3.5" thickBo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3.5" thickBo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3.5" thickBo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3.5" thickBo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3.5" thickBo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3.5" thickBo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3.5" thickBo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3.5" thickBo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3.5" thickBo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3.5" thickBo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3.5" thickBo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3.5" thickBo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3.5" thickBo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3.5" thickBo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3.5" thickBo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3.5" thickBo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3.5" thickBo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3.5" thickBo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3.5" thickBo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3.5" thickBo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3.5" thickBo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3.5" thickBo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3.5" thickBo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3.5" thickBo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3.5" thickBo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3.5" thickBo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3.5" thickBo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3.5" thickBo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3.5" thickBo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3.5" thickBo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3.5" thickBo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3.5" thickBo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3.5" thickBo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3.5" thickBo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3.5" thickBo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3.5" thickBo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3.5" thickBo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3.5" thickBo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3.5" thickBo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3.5" thickBo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3.5" thickBo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3.5" thickBo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3.5" thickBo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3.5" thickBo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3.5" thickBo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3.5" thickBo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3.5" thickBo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3.5" thickBo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3.5" thickBo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3.5" thickBo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3.5" thickBo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3.5" thickBo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3.5" thickBo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3.5" thickBo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3.5" thickBo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3.5" thickBo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3.5" thickBo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3.5" thickBo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3.5" thickBo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3.5" thickBo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3.5" thickBo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3.5" thickBo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3.5" thickBo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3.5" thickBo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3.5" thickBo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3.5" thickBo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3.5" thickBo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3.5" thickBo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3.5" thickBo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3.5" thickBo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3.5" thickBo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3.5" thickBo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3.5" thickBo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3.5" thickBo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3.5" thickBo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3.5" thickBo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3.5" thickBo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3.5" thickBo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3.5" thickBo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3.5" thickBo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3.5" thickBo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3.5" thickBo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3.5" thickBo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3.5" thickBo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3.5" thickBo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3.5" thickBo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3.5" thickBo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3.5" thickBo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3.5" thickBo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3.5" thickBo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3.5" thickBo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3.5" thickBo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3.5" thickBo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3.5" thickBo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3.5" thickBo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3.5" thickBo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3.5" thickBo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3.5" thickBo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3.5" thickBo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3.5" thickBo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3.5" thickBo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3.5" thickBo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3.5" thickBo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3.5" thickBo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3.5" thickBo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3.5" thickBo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3.5" thickBo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3.5" thickBo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3.5" thickBo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3.5" thickBo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3.5" thickBo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3.5" thickBo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3.5" thickBo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3.5" thickBo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3.5" thickBo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3.5" thickBo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3.5" thickBo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3.5" thickBo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3.5" thickBo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3.5" thickBo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3.5" thickBo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3.5" thickBo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3.5" thickBo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3.5" thickBo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3.5" thickBo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3.5" thickBo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3.5" thickBo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3.5" thickBo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3.5" thickBo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3.5" thickBo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3.5" thickBo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3.5" thickBo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3.5" thickBo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3.5" thickBo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3.5" thickBo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3.5" thickBo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3.5" thickBo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3.5" thickBo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3.5" thickBo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3.5" thickBo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3.5" thickBo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3.5" thickBo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3.5" thickBo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3.5" thickBo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3.5" thickBo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3.5" thickBo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3.5" thickBo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3.5" thickBo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3.5" thickBo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3.5" thickBo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3.5" thickBo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3.5" thickBo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3.5" thickBo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3.5" thickBo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3.5" thickBo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3.5" thickBo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3.5" thickBo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3.5" thickBo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3.5" thickBo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3.5" thickBo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3.5" thickBo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3.5" thickBo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3.5" thickBo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3.5" thickBo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3.5" thickBo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3.5" thickBo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3.5" thickBo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3.5" thickBo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3.5" thickBo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3.5" thickBo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3.5" thickBo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3.5" thickBo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3.5" thickBo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3.5" thickBo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3.5" thickBo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3.5" thickBo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3.5" thickBo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3.5" thickBo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3.5" thickBo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3.5" thickBo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3.5" thickBo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3.5" thickBo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3.5" thickBo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3.5" thickBo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3.5" thickBo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3.5" thickBo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3.5" thickBo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3.5" thickBo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3.5" thickBo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3.5" thickBo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3.5" thickBo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3.5" thickBo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3.5" thickBo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3.5" thickBo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3.5" thickBo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3.5" thickBo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3.5" thickBo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3.5" thickBo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3.5" thickBo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3.5" thickBo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3.5" thickBo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3.5" thickBo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3.5" thickBo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3.5" thickBo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3.5" thickBo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3.5" thickBo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3.5" thickBo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3.5" thickBo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3.5" thickBo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3.5" thickBo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3.5" thickBo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3.5" thickBo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3.5" thickBo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3.5" thickBo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3.5" thickBo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3.5" thickBo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3.5" thickBo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3.5" thickBo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3.5" thickBo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3.5" thickBo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3.5" thickBo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3.5" thickBo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</sheetData>
  <mergeCells count="43">
    <mergeCell ref="B1:E2"/>
    <mergeCell ref="G1:L1"/>
    <mergeCell ref="N1:O1"/>
    <mergeCell ref="Q1:Q3"/>
    <mergeCell ref="R1:R3"/>
    <mergeCell ref="P2:P3"/>
    <mergeCell ref="T1:T3"/>
    <mergeCell ref="U1:U3"/>
    <mergeCell ref="V1:V3"/>
    <mergeCell ref="W1:W3"/>
    <mergeCell ref="G2:G3"/>
    <mergeCell ref="H2:I2"/>
    <mergeCell ref="J2:J3"/>
    <mergeCell ref="K2:L2"/>
    <mergeCell ref="N2:N3"/>
    <mergeCell ref="O2:O3"/>
    <mergeCell ref="S1:S3"/>
    <mergeCell ref="F19:K19"/>
    <mergeCell ref="N19:N20"/>
    <mergeCell ref="O19:O20"/>
    <mergeCell ref="Q19:Q21"/>
    <mergeCell ref="R19:R21"/>
    <mergeCell ref="B25:E26"/>
    <mergeCell ref="G25:L25"/>
    <mergeCell ref="N25:O25"/>
    <mergeCell ref="Q25:Q27"/>
    <mergeCell ref="R25:R27"/>
    <mergeCell ref="T19:T21"/>
    <mergeCell ref="U19:U21"/>
    <mergeCell ref="V19:V21"/>
    <mergeCell ref="W19:W21"/>
    <mergeCell ref="N21:O21"/>
    <mergeCell ref="S19:S21"/>
    <mergeCell ref="S25:S27"/>
    <mergeCell ref="T25:T27"/>
    <mergeCell ref="U25:U27"/>
    <mergeCell ref="G26:G27"/>
    <mergeCell ref="H26:I26"/>
    <mergeCell ref="J26:J27"/>
    <mergeCell ref="K26:L26"/>
    <mergeCell ref="N26:N27"/>
    <mergeCell ref="O26:O27"/>
    <mergeCell ref="P26:P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4" workbookViewId="0">
      <selection activeCell="I48" sqref="I48"/>
    </sheetView>
  </sheetViews>
  <sheetFormatPr defaultRowHeight="11.2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77"/>
  <sheetViews>
    <sheetView topLeftCell="Q4" workbookViewId="0">
      <selection activeCell="Q7" sqref="Q7"/>
    </sheetView>
  </sheetViews>
  <sheetFormatPr defaultRowHeight="11.25" x14ac:dyDescent="0.2"/>
  <sheetData>
    <row r="1" spans="1:26" ht="22.5" thickTop="1" thickBot="1" x14ac:dyDescent="0.25">
      <c r="A1" s="114"/>
      <c r="B1" s="299" t="s">
        <v>62</v>
      </c>
      <c r="C1" s="300"/>
      <c r="D1" s="300"/>
      <c r="E1" s="300"/>
      <c r="F1" s="301"/>
      <c r="G1" s="115"/>
      <c r="H1" s="491" t="s">
        <v>1</v>
      </c>
      <c r="I1" s="492"/>
      <c r="J1" s="492"/>
      <c r="K1" s="492"/>
      <c r="L1" s="492"/>
      <c r="M1" s="493"/>
      <c r="N1" s="453"/>
      <c r="O1" s="454"/>
      <c r="P1" s="488"/>
      <c r="Q1" s="494" t="s">
        <v>2</v>
      </c>
      <c r="R1" s="495"/>
      <c r="S1" s="6"/>
      <c r="T1" s="308" t="s">
        <v>63</v>
      </c>
      <c r="U1" s="496"/>
      <c r="V1" s="496"/>
      <c r="W1" s="309"/>
      <c r="X1" s="497" t="s">
        <v>7</v>
      </c>
      <c r="Y1" s="283" t="s">
        <v>8</v>
      </c>
      <c r="Z1" s="280" t="s">
        <v>8</v>
      </c>
    </row>
    <row r="2" spans="1:26" ht="49.5" customHeight="1" thickTop="1" thickBot="1" x14ac:dyDescent="0.25">
      <c r="A2" s="116"/>
      <c r="B2" s="302"/>
      <c r="C2" s="303"/>
      <c r="D2" s="303"/>
      <c r="E2" s="303"/>
      <c r="F2" s="304"/>
      <c r="G2" s="6"/>
      <c r="H2" s="482" t="s">
        <v>9</v>
      </c>
      <c r="I2" s="484" t="s">
        <v>10</v>
      </c>
      <c r="J2" s="288"/>
      <c r="K2" s="485" t="s">
        <v>9</v>
      </c>
      <c r="L2" s="486" t="s">
        <v>11</v>
      </c>
      <c r="M2" s="487"/>
      <c r="N2" s="453"/>
      <c r="O2" s="454"/>
      <c r="P2" s="488"/>
      <c r="Q2" s="489" t="s">
        <v>64</v>
      </c>
      <c r="R2" s="383" t="s">
        <v>65</v>
      </c>
      <c r="S2" s="385" t="s">
        <v>14</v>
      </c>
      <c r="T2" s="500" t="s">
        <v>3</v>
      </c>
      <c r="U2" s="502" t="s">
        <v>4</v>
      </c>
      <c r="V2" s="504" t="s">
        <v>5</v>
      </c>
      <c r="W2" s="506" t="s">
        <v>6</v>
      </c>
      <c r="X2" s="498"/>
      <c r="Y2" s="278"/>
      <c r="Z2" s="248"/>
    </row>
    <row r="3" spans="1:26" ht="21" thickTop="1" thickBot="1" x14ac:dyDescent="0.25">
      <c r="A3" s="8" t="s">
        <v>15</v>
      </c>
      <c r="B3" s="9" t="s">
        <v>16</v>
      </c>
      <c r="C3" s="9" t="s">
        <v>17</v>
      </c>
      <c r="D3" s="9" t="s">
        <v>18</v>
      </c>
      <c r="E3" s="469" t="s">
        <v>19</v>
      </c>
      <c r="F3" s="470"/>
      <c r="G3" s="117" t="s">
        <v>20</v>
      </c>
      <c r="H3" s="483"/>
      <c r="I3" s="12" t="s">
        <v>21</v>
      </c>
      <c r="J3" s="13" t="s">
        <v>22</v>
      </c>
      <c r="K3" s="351"/>
      <c r="L3" s="14" t="s">
        <v>21</v>
      </c>
      <c r="M3" s="15" t="s">
        <v>22</v>
      </c>
      <c r="N3" s="471" t="s">
        <v>23</v>
      </c>
      <c r="O3" s="472"/>
      <c r="P3" s="473"/>
      <c r="Q3" s="490"/>
      <c r="R3" s="384"/>
      <c r="S3" s="386"/>
      <c r="T3" s="501"/>
      <c r="U3" s="503"/>
      <c r="V3" s="505"/>
      <c r="W3" s="507"/>
      <c r="X3" s="499"/>
      <c r="Y3" s="284"/>
      <c r="Z3" s="249"/>
    </row>
    <row r="4" spans="1:26" ht="14.25" thickTop="1" thickBot="1" x14ac:dyDescent="0.25">
      <c r="A4" s="17"/>
      <c r="B4" s="18"/>
      <c r="C4" s="19">
        <v>4000</v>
      </c>
      <c r="D4" s="18"/>
      <c r="E4" s="18"/>
      <c r="F4" s="18"/>
      <c r="G4" s="20"/>
      <c r="H4" s="21"/>
      <c r="I4" s="18"/>
      <c r="J4" s="20"/>
      <c r="K4" s="22"/>
      <c r="L4" s="18"/>
      <c r="M4" s="20"/>
      <c r="N4" s="362" t="s">
        <v>24</v>
      </c>
      <c r="O4" s="363"/>
      <c r="P4" s="364"/>
      <c r="Q4" s="18"/>
      <c r="R4" s="20"/>
      <c r="S4" s="20"/>
      <c r="T4" s="18"/>
      <c r="U4" s="18"/>
      <c r="V4" s="20"/>
      <c r="W4" s="20"/>
      <c r="X4" s="24">
        <v>0</v>
      </c>
      <c r="Y4" s="20"/>
      <c r="Z4" s="20"/>
    </row>
    <row r="5" spans="1:26" ht="20.25" thickBot="1" x14ac:dyDescent="0.25">
      <c r="A5" s="118">
        <v>0.38541666666666669</v>
      </c>
      <c r="B5" s="119" t="s">
        <v>66</v>
      </c>
      <c r="C5" s="120">
        <v>1000</v>
      </c>
      <c r="D5" s="120" t="s">
        <v>30</v>
      </c>
      <c r="E5" s="474" t="s">
        <v>67</v>
      </c>
      <c r="F5" s="475"/>
      <c r="G5" s="121" t="s">
        <v>68</v>
      </c>
      <c r="H5" s="68" t="s">
        <v>33</v>
      </c>
      <c r="I5" s="68" t="s">
        <v>33</v>
      </c>
      <c r="J5" s="69" t="s">
        <v>33</v>
      </c>
      <c r="K5" s="68" t="s">
        <v>33</v>
      </c>
      <c r="L5" s="68" t="s">
        <v>33</v>
      </c>
      <c r="M5" s="69" t="s">
        <v>33</v>
      </c>
      <c r="N5" s="476" t="s">
        <v>69</v>
      </c>
      <c r="O5" s="477"/>
      <c r="P5" s="478"/>
      <c r="Q5" s="68" t="s">
        <v>33</v>
      </c>
      <c r="R5" s="69" t="s">
        <v>33</v>
      </c>
      <c r="S5" s="122" t="s">
        <v>33</v>
      </c>
      <c r="T5" s="123" t="s">
        <v>33</v>
      </c>
      <c r="U5" s="123" t="s">
        <v>33</v>
      </c>
      <c r="V5" s="124" t="s">
        <v>33</v>
      </c>
      <c r="W5" s="124" t="s">
        <v>33</v>
      </c>
      <c r="X5" s="124" t="s">
        <v>33</v>
      </c>
      <c r="Y5" s="41"/>
      <c r="Z5" s="41"/>
    </row>
    <row r="6" spans="1:26" ht="20.25" thickBot="1" x14ac:dyDescent="0.25">
      <c r="A6" s="125">
        <v>0.45833333333333331</v>
      </c>
      <c r="B6" s="126" t="s">
        <v>25</v>
      </c>
      <c r="C6" s="127">
        <v>35</v>
      </c>
      <c r="D6" s="127" t="s">
        <v>26</v>
      </c>
      <c r="E6" s="456"/>
      <c r="F6" s="457"/>
      <c r="G6" s="128" t="s">
        <v>70</v>
      </c>
      <c r="H6" s="30">
        <v>22</v>
      </c>
      <c r="I6" s="34">
        <v>4640</v>
      </c>
      <c r="J6" s="32">
        <v>4661</v>
      </c>
      <c r="K6" s="33" t="s">
        <v>33</v>
      </c>
      <c r="L6" s="60" t="s">
        <v>33</v>
      </c>
      <c r="M6" s="61" t="s">
        <v>33</v>
      </c>
      <c r="N6" s="479" t="s">
        <v>71</v>
      </c>
      <c r="O6" s="480"/>
      <c r="P6" s="481"/>
      <c r="Q6" s="30">
        <v>15</v>
      </c>
      <c r="R6" s="36" t="s">
        <v>33</v>
      </c>
      <c r="S6" s="129">
        <v>4.1666666666666664E-2</v>
      </c>
      <c r="T6" s="38">
        <v>0</v>
      </c>
      <c r="U6" s="38">
        <v>4</v>
      </c>
      <c r="V6" s="39">
        <v>5</v>
      </c>
      <c r="W6" s="39">
        <v>-1</v>
      </c>
      <c r="X6" s="40">
        <v>5</v>
      </c>
      <c r="Y6" s="41"/>
      <c r="Z6" s="41">
        <f>Q6-T6-U6-V6+W6-X6</f>
        <v>0</v>
      </c>
    </row>
    <row r="7" spans="1:26" ht="20.25" thickBot="1" x14ac:dyDescent="0.25">
      <c r="A7" s="42">
        <v>0.45833333333333331</v>
      </c>
      <c r="B7" s="43" t="s">
        <v>72</v>
      </c>
      <c r="C7" s="44">
        <v>53</v>
      </c>
      <c r="D7" s="45" t="s">
        <v>30</v>
      </c>
      <c r="E7" s="464" t="s">
        <v>46</v>
      </c>
      <c r="F7" s="465"/>
      <c r="G7" s="47" t="s">
        <v>73</v>
      </c>
      <c r="H7" s="30">
        <v>3</v>
      </c>
      <c r="I7" s="48">
        <v>2249</v>
      </c>
      <c r="J7" s="49">
        <v>2251</v>
      </c>
      <c r="K7" s="33">
        <v>0</v>
      </c>
      <c r="L7" s="130"/>
      <c r="M7" s="131"/>
      <c r="N7" s="466" t="s">
        <v>74</v>
      </c>
      <c r="O7" s="467"/>
      <c r="P7" s="468"/>
      <c r="Q7" s="30"/>
      <c r="R7" s="132"/>
      <c r="S7" s="133" t="s">
        <v>33</v>
      </c>
      <c r="T7" s="53" t="s">
        <v>33</v>
      </c>
      <c r="U7" s="53" t="s">
        <v>33</v>
      </c>
      <c r="V7" s="54" t="s">
        <v>33</v>
      </c>
      <c r="W7" s="54" t="s">
        <v>33</v>
      </c>
      <c r="X7" s="54" t="s">
        <v>33</v>
      </c>
      <c r="Y7" s="41"/>
      <c r="Z7" s="41" t="s">
        <v>33</v>
      </c>
    </row>
    <row r="8" spans="1:26" ht="20.25" thickBot="1" x14ac:dyDescent="0.25">
      <c r="A8" s="125">
        <v>0.5</v>
      </c>
      <c r="B8" s="126" t="s">
        <v>25</v>
      </c>
      <c r="C8" s="127">
        <v>35</v>
      </c>
      <c r="D8" s="127" t="s">
        <v>26</v>
      </c>
      <c r="E8" s="456"/>
      <c r="F8" s="457"/>
      <c r="G8" s="128" t="s">
        <v>75</v>
      </c>
      <c r="H8" s="30">
        <v>14</v>
      </c>
      <c r="I8" s="34">
        <v>4662</v>
      </c>
      <c r="J8" s="32">
        <v>4675</v>
      </c>
      <c r="K8" s="33" t="s">
        <v>33</v>
      </c>
      <c r="L8" s="60" t="s">
        <v>33</v>
      </c>
      <c r="M8" s="61" t="s">
        <v>33</v>
      </c>
      <c r="N8" s="458"/>
      <c r="O8" s="459"/>
      <c r="P8" s="460"/>
      <c r="Q8" s="30">
        <v>13</v>
      </c>
      <c r="R8" s="36" t="s">
        <v>33</v>
      </c>
      <c r="S8" s="129">
        <v>8.3333333333333329E-2</v>
      </c>
      <c r="T8" s="38">
        <v>0</v>
      </c>
      <c r="U8" s="38">
        <v>0</v>
      </c>
      <c r="V8" s="39">
        <v>6</v>
      </c>
      <c r="W8" s="39">
        <v>0</v>
      </c>
      <c r="X8" s="40">
        <v>7</v>
      </c>
      <c r="Y8" s="41"/>
      <c r="Z8" s="41">
        <f t="shared" ref="Z8:Z12" si="0">Q8-T8-U8-V8+W8-X8</f>
        <v>0</v>
      </c>
    </row>
    <row r="9" spans="1:26" ht="20.25" thickBot="1" x14ac:dyDescent="0.25">
      <c r="A9" s="125">
        <v>0.52083333333333337</v>
      </c>
      <c r="B9" s="126" t="s">
        <v>25</v>
      </c>
      <c r="C9" s="127">
        <v>35</v>
      </c>
      <c r="D9" s="127" t="s">
        <v>26</v>
      </c>
      <c r="E9" s="456"/>
      <c r="F9" s="457"/>
      <c r="G9" s="128" t="s">
        <v>76</v>
      </c>
      <c r="H9" s="30">
        <v>8</v>
      </c>
      <c r="I9" s="34">
        <v>4676</v>
      </c>
      <c r="J9" s="32">
        <v>4683</v>
      </c>
      <c r="K9" s="33" t="s">
        <v>33</v>
      </c>
      <c r="L9" s="60" t="s">
        <v>33</v>
      </c>
      <c r="M9" s="61" t="s">
        <v>33</v>
      </c>
      <c r="N9" s="458"/>
      <c r="O9" s="459"/>
      <c r="P9" s="460"/>
      <c r="Q9" s="30">
        <v>8</v>
      </c>
      <c r="R9" s="36" t="s">
        <v>33</v>
      </c>
      <c r="S9" s="129">
        <v>0.10416666666666667</v>
      </c>
      <c r="T9" s="38">
        <v>0</v>
      </c>
      <c r="U9" s="38">
        <v>3</v>
      </c>
      <c r="V9" s="39">
        <v>0</v>
      </c>
      <c r="W9" s="39">
        <v>-2</v>
      </c>
      <c r="X9" s="40">
        <v>3</v>
      </c>
      <c r="Y9" s="41"/>
      <c r="Z9" s="41">
        <f t="shared" si="0"/>
        <v>0</v>
      </c>
    </row>
    <row r="10" spans="1:26" ht="20.25" thickBot="1" x14ac:dyDescent="0.25">
      <c r="A10" s="125">
        <v>4.1666666666666664E-2</v>
      </c>
      <c r="B10" s="126" t="s">
        <v>25</v>
      </c>
      <c r="C10" s="127">
        <v>35</v>
      </c>
      <c r="D10" s="127" t="s">
        <v>26</v>
      </c>
      <c r="E10" s="456"/>
      <c r="F10" s="457"/>
      <c r="G10" s="128" t="s">
        <v>73</v>
      </c>
      <c r="H10" s="30">
        <v>7</v>
      </c>
      <c r="I10" s="34">
        <v>4684</v>
      </c>
      <c r="J10" s="32">
        <v>4690</v>
      </c>
      <c r="K10" s="33" t="s">
        <v>33</v>
      </c>
      <c r="L10" s="60" t="s">
        <v>33</v>
      </c>
      <c r="M10" s="61" t="s">
        <v>33</v>
      </c>
      <c r="N10" s="458"/>
      <c r="O10" s="459"/>
      <c r="P10" s="460"/>
      <c r="Q10" s="30">
        <v>7</v>
      </c>
      <c r="R10" s="36" t="s">
        <v>33</v>
      </c>
      <c r="S10" s="129">
        <v>0.125</v>
      </c>
      <c r="T10" s="38">
        <v>0</v>
      </c>
      <c r="U10" s="38">
        <v>1</v>
      </c>
      <c r="V10" s="39">
        <v>3</v>
      </c>
      <c r="W10" s="39">
        <v>0</v>
      </c>
      <c r="X10" s="40">
        <v>3</v>
      </c>
      <c r="Y10" s="41"/>
      <c r="Z10" s="41">
        <f t="shared" si="0"/>
        <v>0</v>
      </c>
    </row>
    <row r="11" spans="1:26" ht="45" customHeight="1" thickBot="1" x14ac:dyDescent="0.25">
      <c r="A11" s="125">
        <v>8.3333333333333329E-2</v>
      </c>
      <c r="B11" s="126" t="s">
        <v>25</v>
      </c>
      <c r="C11" s="127">
        <v>35</v>
      </c>
      <c r="D11" s="127" t="s">
        <v>26</v>
      </c>
      <c r="E11" s="456"/>
      <c r="F11" s="457"/>
      <c r="G11" s="128" t="s">
        <v>70</v>
      </c>
      <c r="H11" s="30">
        <v>16</v>
      </c>
      <c r="I11" s="34">
        <v>4691</v>
      </c>
      <c r="J11" s="32">
        <v>4706</v>
      </c>
      <c r="K11" s="33" t="s">
        <v>33</v>
      </c>
      <c r="L11" s="60" t="s">
        <v>33</v>
      </c>
      <c r="M11" s="61" t="s">
        <v>33</v>
      </c>
      <c r="N11" s="461" t="s">
        <v>77</v>
      </c>
      <c r="O11" s="462"/>
      <c r="P11" s="463"/>
      <c r="Q11" s="30">
        <v>16</v>
      </c>
      <c r="R11" s="36" t="s">
        <v>33</v>
      </c>
      <c r="S11" s="129">
        <v>0.16666666666666666</v>
      </c>
      <c r="T11" s="134">
        <v>15</v>
      </c>
      <c r="U11" s="38">
        <v>0</v>
      </c>
      <c r="V11" s="39">
        <v>0</v>
      </c>
      <c r="W11" s="39">
        <v>0</v>
      </c>
      <c r="X11" s="40">
        <v>1</v>
      </c>
      <c r="Y11" s="41"/>
      <c r="Z11" s="41">
        <f t="shared" si="0"/>
        <v>0</v>
      </c>
    </row>
    <row r="12" spans="1:26" ht="20.25" thickBot="1" x14ac:dyDescent="0.25">
      <c r="A12" s="125">
        <v>0.125</v>
      </c>
      <c r="B12" s="126" t="s">
        <v>25</v>
      </c>
      <c r="C12" s="127">
        <v>35</v>
      </c>
      <c r="D12" s="127" t="s">
        <v>26</v>
      </c>
      <c r="E12" s="456"/>
      <c r="F12" s="457"/>
      <c r="G12" s="128" t="s">
        <v>76</v>
      </c>
      <c r="H12" s="30">
        <v>10</v>
      </c>
      <c r="I12" s="34">
        <v>4707</v>
      </c>
      <c r="J12" s="32">
        <v>4716</v>
      </c>
      <c r="K12" s="33" t="s">
        <v>33</v>
      </c>
      <c r="L12" s="60" t="s">
        <v>33</v>
      </c>
      <c r="M12" s="61" t="s">
        <v>33</v>
      </c>
      <c r="N12" s="458"/>
      <c r="O12" s="459"/>
      <c r="P12" s="460"/>
      <c r="Q12" s="30">
        <v>8</v>
      </c>
      <c r="R12" s="36" t="s">
        <v>33</v>
      </c>
      <c r="S12" s="129">
        <v>0.20833333333333334</v>
      </c>
      <c r="T12" s="38">
        <v>0</v>
      </c>
      <c r="U12" s="38">
        <v>0</v>
      </c>
      <c r="V12" s="39">
        <v>5</v>
      </c>
      <c r="W12" s="39">
        <v>-1</v>
      </c>
      <c r="X12" s="40">
        <v>2</v>
      </c>
      <c r="Y12" s="41"/>
      <c r="Z12" s="41">
        <f t="shared" si="0"/>
        <v>0</v>
      </c>
    </row>
    <row r="13" spans="1:26" ht="13.5" thickBot="1" x14ac:dyDescent="0.25">
      <c r="A13" s="75"/>
      <c r="B13" s="18"/>
      <c r="C13" s="18"/>
      <c r="D13" s="21"/>
      <c r="E13" s="21"/>
      <c r="F13" s="21"/>
      <c r="G13" s="135"/>
      <c r="H13" s="20"/>
      <c r="I13" s="18"/>
      <c r="J13" s="20"/>
      <c r="K13" s="77"/>
      <c r="L13" s="77"/>
      <c r="M13" s="77"/>
      <c r="N13" s="434"/>
      <c r="O13" s="435"/>
      <c r="P13" s="436"/>
      <c r="Q13" s="76"/>
      <c r="R13" s="76"/>
      <c r="S13" s="135"/>
      <c r="T13" s="78"/>
      <c r="U13" s="78"/>
      <c r="V13" s="78"/>
      <c r="W13" s="78"/>
      <c r="X13" s="78"/>
      <c r="Y13" s="22"/>
      <c r="Z13" s="22"/>
    </row>
    <row r="14" spans="1:26" ht="14.25" customHeight="1" thickTop="1" thickBot="1" x14ac:dyDescent="0.25">
      <c r="A14" s="136"/>
      <c r="B14" s="137"/>
      <c r="C14" s="437">
        <v>55</v>
      </c>
      <c r="D14" s="439" t="s">
        <v>78</v>
      </c>
      <c r="E14" s="138"/>
      <c r="F14" s="116"/>
      <c r="G14" s="139"/>
      <c r="H14" s="441">
        <v>80</v>
      </c>
      <c r="I14" s="443" t="s">
        <v>79</v>
      </c>
      <c r="J14" s="444"/>
      <c r="K14" s="447">
        <v>0</v>
      </c>
      <c r="L14" s="449" t="s">
        <v>80</v>
      </c>
      <c r="M14" s="450"/>
      <c r="N14" s="453"/>
      <c r="O14" s="454"/>
      <c r="P14" s="455"/>
      <c r="Q14" s="419">
        <f>SUM(Q4:Q13)</f>
        <v>67</v>
      </c>
      <c r="R14" s="419">
        <f>SUM(R4:R13)</f>
        <v>0</v>
      </c>
      <c r="S14" s="115"/>
      <c r="T14" s="419">
        <f>SUM(T4:T13)</f>
        <v>15</v>
      </c>
      <c r="U14" s="419">
        <f t="shared" ref="U14:X14" si="1">SUM(U4:U13)</f>
        <v>8</v>
      </c>
      <c r="V14" s="419">
        <f t="shared" si="1"/>
        <v>19</v>
      </c>
      <c r="W14" s="419">
        <f t="shared" si="1"/>
        <v>-4</v>
      </c>
      <c r="X14" s="419">
        <f t="shared" si="1"/>
        <v>21</v>
      </c>
      <c r="Y14" s="78"/>
      <c r="Z14" s="78"/>
    </row>
    <row r="15" spans="1:26" ht="25.5" thickBot="1" x14ac:dyDescent="0.25">
      <c r="A15" s="140" t="s">
        <v>50</v>
      </c>
      <c r="B15" s="141"/>
      <c r="C15" s="438"/>
      <c r="D15" s="440"/>
      <c r="E15" s="141"/>
      <c r="F15" s="142">
        <v>80</v>
      </c>
      <c r="G15" s="143" t="s">
        <v>81</v>
      </c>
      <c r="H15" s="442"/>
      <c r="I15" s="445"/>
      <c r="J15" s="446"/>
      <c r="K15" s="448"/>
      <c r="L15" s="451"/>
      <c r="M15" s="452"/>
      <c r="N15" s="144"/>
      <c r="O15" s="145">
        <f>Q14+R14</f>
        <v>67</v>
      </c>
      <c r="P15" s="146" t="s">
        <v>82</v>
      </c>
      <c r="Q15" s="420"/>
      <c r="R15" s="420"/>
      <c r="S15" s="144"/>
      <c r="T15" s="420"/>
      <c r="U15" s="420"/>
      <c r="V15" s="420"/>
      <c r="W15" s="420"/>
      <c r="X15" s="420"/>
      <c r="Y15" s="94"/>
      <c r="Z15" s="94"/>
    </row>
    <row r="16" spans="1:26" ht="81.75" customHeight="1" thickTop="1" thickBot="1" x14ac:dyDescent="0.25">
      <c r="A16" s="138"/>
      <c r="B16" s="138"/>
      <c r="C16" s="113" t="s">
        <v>56</v>
      </c>
      <c r="D16" s="147"/>
      <c r="E16" s="138"/>
      <c r="F16" s="148"/>
      <c r="G16" s="115"/>
      <c r="H16" s="421" t="s">
        <v>57</v>
      </c>
      <c r="I16" s="422"/>
      <c r="J16" s="422"/>
      <c r="K16" s="422"/>
      <c r="L16" s="422"/>
      <c r="M16" s="423"/>
      <c r="N16" s="424"/>
      <c r="O16" s="425"/>
      <c r="P16" s="426"/>
      <c r="Q16" s="427" t="s">
        <v>12</v>
      </c>
      <c r="R16" s="429" t="s">
        <v>83</v>
      </c>
      <c r="S16" s="115"/>
      <c r="T16" s="271" t="s">
        <v>3</v>
      </c>
      <c r="U16" s="274" t="s">
        <v>4</v>
      </c>
      <c r="V16" s="277" t="s">
        <v>5</v>
      </c>
      <c r="W16" s="247" t="s">
        <v>6</v>
      </c>
      <c r="X16" s="431" t="s">
        <v>7</v>
      </c>
      <c r="Y16" s="253"/>
      <c r="Z16" s="253"/>
    </row>
    <row r="17" spans="1:26" ht="14.25" thickTop="1" thickBot="1" x14ac:dyDescent="0.25">
      <c r="A17" s="149"/>
      <c r="B17" s="150"/>
      <c r="C17" s="150"/>
      <c r="D17" s="150"/>
      <c r="E17" s="150"/>
      <c r="F17" s="150"/>
      <c r="G17" s="151"/>
      <c r="H17" s="151"/>
      <c r="I17" s="151"/>
      <c r="J17" s="151"/>
      <c r="K17" s="151"/>
      <c r="L17" s="151"/>
      <c r="M17" s="151"/>
      <c r="N17" s="414" t="s">
        <v>58</v>
      </c>
      <c r="O17" s="415"/>
      <c r="P17" s="416"/>
      <c r="Q17" s="428"/>
      <c r="R17" s="430"/>
      <c r="S17" s="115"/>
      <c r="T17" s="272"/>
      <c r="U17" s="275"/>
      <c r="V17" s="278"/>
      <c r="W17" s="248"/>
      <c r="X17" s="432"/>
      <c r="Y17" s="254"/>
      <c r="Z17" s="254"/>
    </row>
    <row r="18" spans="1:26" ht="39" customHeight="1" thickTop="1" thickBot="1" x14ac:dyDescent="0.25">
      <c r="A18" s="149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387"/>
      <c r="O18" s="388"/>
      <c r="P18" s="389"/>
      <c r="Q18" s="417" t="s">
        <v>84</v>
      </c>
      <c r="R18" s="418"/>
      <c r="S18" s="115"/>
      <c r="T18" s="273"/>
      <c r="U18" s="276"/>
      <c r="V18" s="279"/>
      <c r="W18" s="249"/>
      <c r="X18" s="433"/>
      <c r="Y18" s="255"/>
      <c r="Z18" s="255"/>
    </row>
    <row r="19" spans="1:26" ht="14.25" thickTop="1" thickBot="1" x14ac:dyDescent="0.25">
      <c r="A19" s="149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387"/>
      <c r="O19" s="388"/>
      <c r="P19" s="389"/>
      <c r="Q19" s="152"/>
      <c r="R19" s="152"/>
      <c r="S19" s="152"/>
      <c r="T19" s="153"/>
      <c r="U19" s="153"/>
      <c r="V19" s="153"/>
      <c r="W19" s="153"/>
      <c r="X19" s="152"/>
      <c r="Y19" s="4"/>
      <c r="Z19" s="4"/>
    </row>
    <row r="20" spans="1:26" ht="25.5" customHeight="1" thickTop="1" thickBot="1" x14ac:dyDescent="0.25">
      <c r="A20" s="149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387"/>
      <c r="O20" s="388"/>
      <c r="P20" s="389"/>
      <c r="Q20" s="152"/>
      <c r="R20" s="152"/>
      <c r="S20" s="154"/>
      <c r="T20" s="155">
        <v>38</v>
      </c>
      <c r="U20" s="390" t="s">
        <v>85</v>
      </c>
      <c r="V20" s="391"/>
      <c r="W20" s="392"/>
      <c r="X20" s="152"/>
      <c r="Y20" s="4"/>
      <c r="Z20" s="4"/>
    </row>
    <row r="21" spans="1:26" ht="14.25" thickTop="1" thickBot="1" x14ac:dyDescent="0.25">
      <c r="A21" s="156"/>
      <c r="B21" s="157"/>
      <c r="C21" s="157"/>
      <c r="D21" s="157"/>
      <c r="E21" s="157"/>
      <c r="F21" s="157"/>
      <c r="G21" s="157"/>
      <c r="H21" s="116"/>
      <c r="I21" s="116"/>
      <c r="J21" s="116"/>
      <c r="K21" s="116"/>
      <c r="L21" s="116"/>
      <c r="M21" s="116"/>
      <c r="N21" s="393"/>
      <c r="O21" s="388"/>
      <c r="P21" s="389"/>
      <c r="Q21" s="158"/>
      <c r="R21" s="158"/>
      <c r="S21" s="157"/>
      <c r="T21" s="159"/>
      <c r="U21" s="159"/>
      <c r="V21" s="159"/>
      <c r="W21" s="159"/>
      <c r="X21" s="159"/>
      <c r="Y21" s="4"/>
      <c r="Z21" s="4"/>
    </row>
    <row r="22" spans="1:26" ht="24" customHeight="1" thickTop="1" thickBot="1" x14ac:dyDescent="0.25">
      <c r="A22" s="160"/>
      <c r="B22" s="394" t="s">
        <v>61</v>
      </c>
      <c r="C22" s="395"/>
      <c r="D22" s="395"/>
      <c r="E22" s="396"/>
      <c r="F22" s="161"/>
      <c r="G22" s="162"/>
      <c r="H22" s="400" t="s">
        <v>1</v>
      </c>
      <c r="I22" s="401"/>
      <c r="J22" s="401"/>
      <c r="K22" s="401"/>
      <c r="L22" s="401"/>
      <c r="M22" s="402"/>
      <c r="N22" s="378"/>
      <c r="O22" s="379"/>
      <c r="P22" s="380"/>
      <c r="Q22" s="403" t="s">
        <v>2</v>
      </c>
      <c r="R22" s="404"/>
      <c r="S22" s="163"/>
      <c r="T22" s="405" t="s">
        <v>3</v>
      </c>
      <c r="U22" s="408" t="s">
        <v>4</v>
      </c>
      <c r="V22" s="411" t="s">
        <v>5</v>
      </c>
      <c r="W22" s="370" t="s">
        <v>6</v>
      </c>
      <c r="X22" s="373" t="s">
        <v>7</v>
      </c>
      <c r="Y22" s="4"/>
      <c r="Z22" s="4"/>
    </row>
    <row r="23" spans="1:26" ht="77.25" customHeight="1" thickTop="1" thickBot="1" x14ac:dyDescent="0.25">
      <c r="A23" s="164"/>
      <c r="B23" s="397"/>
      <c r="C23" s="398"/>
      <c r="D23" s="398"/>
      <c r="E23" s="399"/>
      <c r="F23" s="165"/>
      <c r="G23" s="163"/>
      <c r="H23" s="285" t="s">
        <v>9</v>
      </c>
      <c r="I23" s="287" t="s">
        <v>10</v>
      </c>
      <c r="J23" s="288"/>
      <c r="K23" s="289" t="s">
        <v>9</v>
      </c>
      <c r="L23" s="376" t="s">
        <v>11</v>
      </c>
      <c r="M23" s="377"/>
      <c r="N23" s="378"/>
      <c r="O23" s="379"/>
      <c r="P23" s="380"/>
      <c r="Q23" s="381" t="s">
        <v>12</v>
      </c>
      <c r="R23" s="383" t="s">
        <v>86</v>
      </c>
      <c r="S23" s="385" t="s">
        <v>14</v>
      </c>
      <c r="T23" s="406"/>
      <c r="U23" s="409"/>
      <c r="V23" s="412"/>
      <c r="W23" s="371"/>
      <c r="X23" s="374"/>
      <c r="Y23" s="4"/>
      <c r="Z23" s="4"/>
    </row>
    <row r="24" spans="1:26" ht="18.75" thickTop="1" thickBot="1" x14ac:dyDescent="0.25">
      <c r="A24" s="106" t="s">
        <v>15</v>
      </c>
      <c r="B24" s="107" t="s">
        <v>16</v>
      </c>
      <c r="C24" s="107" t="s">
        <v>17</v>
      </c>
      <c r="D24" s="107" t="s">
        <v>18</v>
      </c>
      <c r="E24" s="365" t="s">
        <v>19</v>
      </c>
      <c r="F24" s="366"/>
      <c r="G24" s="166" t="s">
        <v>20</v>
      </c>
      <c r="H24" s="286"/>
      <c r="I24" s="12" t="s">
        <v>21</v>
      </c>
      <c r="J24" s="13" t="s">
        <v>22</v>
      </c>
      <c r="K24" s="290"/>
      <c r="L24" s="14" t="s">
        <v>21</v>
      </c>
      <c r="M24" s="15" t="s">
        <v>22</v>
      </c>
      <c r="N24" s="367" t="s">
        <v>23</v>
      </c>
      <c r="O24" s="368"/>
      <c r="P24" s="369"/>
      <c r="Q24" s="382"/>
      <c r="R24" s="384"/>
      <c r="S24" s="386"/>
      <c r="T24" s="407"/>
      <c r="U24" s="410"/>
      <c r="V24" s="413"/>
      <c r="W24" s="372"/>
      <c r="X24" s="375"/>
      <c r="Y24" s="4"/>
      <c r="Z24" s="4"/>
    </row>
    <row r="25" spans="1:26" ht="14.25" thickTop="1" thickBot="1" x14ac:dyDescent="0.25">
      <c r="A25" s="17"/>
      <c r="B25" s="18"/>
      <c r="C25" s="19">
        <v>4000</v>
      </c>
      <c r="D25" s="18"/>
      <c r="E25" s="18"/>
      <c r="F25" s="18"/>
      <c r="G25" s="20"/>
      <c r="H25" s="21"/>
      <c r="I25" s="18"/>
      <c r="J25" s="20"/>
      <c r="K25" s="21"/>
      <c r="L25" s="18"/>
      <c r="M25" s="20"/>
      <c r="N25" s="362" t="s">
        <v>24</v>
      </c>
      <c r="O25" s="363"/>
      <c r="P25" s="364"/>
      <c r="Q25" s="18"/>
      <c r="R25" s="20"/>
      <c r="S25" s="20"/>
      <c r="T25" s="18"/>
      <c r="U25" s="18"/>
      <c r="V25" s="20"/>
      <c r="W25" s="20"/>
      <c r="X25" s="24">
        <v>0</v>
      </c>
      <c r="Y25" s="4"/>
      <c r="Z25" s="4"/>
    </row>
    <row r="26" spans="1:26" ht="13.5" thickBot="1" x14ac:dyDescent="0.25">
      <c r="A26" s="167"/>
      <c r="B26" s="168"/>
      <c r="C26" s="168"/>
      <c r="D26" s="168"/>
      <c r="E26" s="357"/>
      <c r="F26" s="358"/>
      <c r="G26" s="169"/>
      <c r="H26" s="170">
        <v>0</v>
      </c>
      <c r="I26" s="168"/>
      <c r="J26" s="169"/>
      <c r="K26" s="171">
        <v>0</v>
      </c>
      <c r="L26" s="168"/>
      <c r="M26" s="169"/>
      <c r="N26" s="359"/>
      <c r="O26" s="360"/>
      <c r="P26" s="361"/>
      <c r="Q26" s="172"/>
      <c r="R26" s="132"/>
      <c r="S26" s="169"/>
      <c r="T26" s="168"/>
      <c r="U26" s="168"/>
      <c r="V26" s="169"/>
      <c r="W26" s="169"/>
      <c r="X26" s="168"/>
      <c r="Y26" s="4"/>
      <c r="Z26" s="4"/>
    </row>
    <row r="27" spans="1:26" ht="13.5" thickBot="1" x14ac:dyDescent="0.25">
      <c r="A27" s="167"/>
      <c r="B27" s="168"/>
      <c r="C27" s="168"/>
      <c r="D27" s="168"/>
      <c r="E27" s="357"/>
      <c r="F27" s="358"/>
      <c r="G27" s="169"/>
      <c r="H27" s="170">
        <v>0</v>
      </c>
      <c r="I27" s="168"/>
      <c r="J27" s="169"/>
      <c r="K27" s="171">
        <v>0</v>
      </c>
      <c r="L27" s="168"/>
      <c r="M27" s="169"/>
      <c r="N27" s="359"/>
      <c r="O27" s="360"/>
      <c r="P27" s="361"/>
      <c r="Q27" s="172"/>
      <c r="R27" s="132"/>
      <c r="S27" s="169"/>
      <c r="T27" s="168"/>
      <c r="U27" s="168"/>
      <c r="V27" s="169"/>
      <c r="W27" s="169"/>
      <c r="X27" s="168"/>
      <c r="Y27" s="4"/>
      <c r="Z27" s="4"/>
    </row>
    <row r="28" spans="1:26" ht="13.5" thickBot="1" x14ac:dyDescent="0.25">
      <c r="A28" s="167"/>
      <c r="B28" s="168"/>
      <c r="C28" s="168"/>
      <c r="D28" s="168"/>
      <c r="E28" s="357"/>
      <c r="F28" s="358"/>
      <c r="G28" s="169"/>
      <c r="H28" s="170">
        <v>0</v>
      </c>
      <c r="I28" s="168"/>
      <c r="J28" s="169"/>
      <c r="K28" s="171">
        <v>0</v>
      </c>
      <c r="L28" s="168"/>
      <c r="M28" s="169"/>
      <c r="N28" s="359"/>
      <c r="O28" s="360"/>
      <c r="P28" s="361"/>
      <c r="Q28" s="172"/>
      <c r="R28" s="132"/>
      <c r="S28" s="169"/>
      <c r="T28" s="168"/>
      <c r="U28" s="168"/>
      <c r="V28" s="169"/>
      <c r="W28" s="169"/>
      <c r="X28" s="168"/>
      <c r="Y28" s="4"/>
      <c r="Z28" s="4"/>
    </row>
    <row r="29" spans="1:26" ht="13.5" thickBot="1" x14ac:dyDescent="0.25">
      <c r="A29" s="167"/>
      <c r="B29" s="168"/>
      <c r="C29" s="168"/>
      <c r="D29" s="168"/>
      <c r="E29" s="357"/>
      <c r="F29" s="358"/>
      <c r="G29" s="169"/>
      <c r="H29" s="170">
        <v>0</v>
      </c>
      <c r="I29" s="168"/>
      <c r="J29" s="169"/>
      <c r="K29" s="171">
        <v>0</v>
      </c>
      <c r="L29" s="168"/>
      <c r="M29" s="169"/>
      <c r="N29" s="359"/>
      <c r="O29" s="360"/>
      <c r="P29" s="361"/>
      <c r="Q29" s="172"/>
      <c r="R29" s="132"/>
      <c r="S29" s="169"/>
      <c r="T29" s="168"/>
      <c r="U29" s="168"/>
      <c r="V29" s="169"/>
      <c r="W29" s="169"/>
      <c r="X29" s="168"/>
      <c r="Y29" s="4"/>
      <c r="Z29" s="4"/>
    </row>
    <row r="30" spans="1:26" ht="13.5" thickBot="1" x14ac:dyDescent="0.25">
      <c r="A30" s="167"/>
      <c r="B30" s="168"/>
      <c r="C30" s="168"/>
      <c r="D30" s="168"/>
      <c r="E30" s="357"/>
      <c r="F30" s="358"/>
      <c r="G30" s="169"/>
      <c r="H30" s="170">
        <v>0</v>
      </c>
      <c r="I30" s="168"/>
      <c r="J30" s="169"/>
      <c r="K30" s="171">
        <v>0</v>
      </c>
      <c r="L30" s="168"/>
      <c r="M30" s="169"/>
      <c r="N30" s="359"/>
      <c r="O30" s="360"/>
      <c r="P30" s="361"/>
      <c r="Q30" s="172"/>
      <c r="R30" s="132"/>
      <c r="S30" s="169"/>
      <c r="T30" s="168"/>
      <c r="U30" s="168"/>
      <c r="V30" s="169"/>
      <c r="W30" s="169"/>
      <c r="X30" s="168"/>
      <c r="Y30" s="4"/>
      <c r="Z30" s="4"/>
    </row>
    <row r="31" spans="1:26" ht="13.5" thickBot="1" x14ac:dyDescent="0.25">
      <c r="A31" s="167"/>
      <c r="B31" s="168"/>
      <c r="C31" s="168"/>
      <c r="D31" s="168"/>
      <c r="E31" s="357"/>
      <c r="F31" s="358"/>
      <c r="G31" s="169"/>
      <c r="H31" s="170">
        <v>0</v>
      </c>
      <c r="I31" s="168"/>
      <c r="J31" s="169"/>
      <c r="K31" s="171">
        <v>0</v>
      </c>
      <c r="L31" s="168"/>
      <c r="M31" s="169"/>
      <c r="N31" s="359"/>
      <c r="O31" s="360"/>
      <c r="P31" s="361"/>
      <c r="Q31" s="172"/>
      <c r="R31" s="132"/>
      <c r="S31" s="169"/>
      <c r="T31" s="168"/>
      <c r="U31" s="168"/>
      <c r="V31" s="169"/>
      <c r="W31" s="169"/>
      <c r="X31" s="168"/>
      <c r="Y31" s="4"/>
      <c r="Z31" s="4"/>
    </row>
    <row r="32" spans="1:26" ht="13.5" thickBot="1" x14ac:dyDescent="0.25">
      <c r="A32" s="167"/>
      <c r="B32" s="168"/>
      <c r="C32" s="168"/>
      <c r="D32" s="168"/>
      <c r="E32" s="357"/>
      <c r="F32" s="358"/>
      <c r="G32" s="169"/>
      <c r="H32" s="170">
        <v>0</v>
      </c>
      <c r="I32" s="168"/>
      <c r="J32" s="169"/>
      <c r="K32" s="171">
        <v>0</v>
      </c>
      <c r="L32" s="168"/>
      <c r="M32" s="169"/>
      <c r="N32" s="359"/>
      <c r="O32" s="360"/>
      <c r="P32" s="361"/>
      <c r="Q32" s="172"/>
      <c r="R32" s="132"/>
      <c r="S32" s="169"/>
      <c r="T32" s="168"/>
      <c r="U32" s="168"/>
      <c r="V32" s="169"/>
      <c r="W32" s="169"/>
      <c r="X32" s="168"/>
      <c r="Y32" s="4"/>
      <c r="Z32" s="4"/>
    </row>
    <row r="33" spans="1:26" ht="13.5" thickBot="1" x14ac:dyDescent="0.25">
      <c r="A33" s="167"/>
      <c r="B33" s="168"/>
      <c r="C33" s="168"/>
      <c r="D33" s="168"/>
      <c r="E33" s="357"/>
      <c r="F33" s="358"/>
      <c r="G33" s="169"/>
      <c r="H33" s="170">
        <v>0</v>
      </c>
      <c r="I33" s="168"/>
      <c r="J33" s="169"/>
      <c r="K33" s="171">
        <v>0</v>
      </c>
      <c r="L33" s="168"/>
      <c r="M33" s="169"/>
      <c r="N33" s="359"/>
      <c r="O33" s="360"/>
      <c r="P33" s="361"/>
      <c r="Q33" s="172"/>
      <c r="R33" s="132"/>
      <c r="S33" s="169"/>
      <c r="T33" s="168"/>
      <c r="U33" s="168"/>
      <c r="V33" s="169"/>
      <c r="W33" s="169"/>
      <c r="X33" s="168"/>
      <c r="Y33" s="4"/>
      <c r="Z33" s="4"/>
    </row>
    <row r="34" spans="1:26" ht="13.5" thickBot="1" x14ac:dyDescent="0.25">
      <c r="A34" s="167"/>
      <c r="B34" s="168"/>
      <c r="C34" s="168"/>
      <c r="D34" s="168"/>
      <c r="E34" s="357"/>
      <c r="F34" s="358"/>
      <c r="G34" s="169"/>
      <c r="H34" s="170">
        <v>0</v>
      </c>
      <c r="I34" s="168"/>
      <c r="J34" s="169"/>
      <c r="K34" s="171">
        <v>0</v>
      </c>
      <c r="L34" s="168"/>
      <c r="M34" s="169"/>
      <c r="N34" s="359"/>
      <c r="O34" s="360"/>
      <c r="P34" s="361"/>
      <c r="Q34" s="172"/>
      <c r="R34" s="132"/>
      <c r="S34" s="169"/>
      <c r="T34" s="168"/>
      <c r="U34" s="168"/>
      <c r="V34" s="169"/>
      <c r="W34" s="169"/>
      <c r="X34" s="168"/>
      <c r="Y34" s="4"/>
      <c r="Z34" s="4"/>
    </row>
    <row r="35" spans="1:26" ht="13.5" thickBot="1" x14ac:dyDescent="0.25">
      <c r="A35" s="17"/>
      <c r="B35" s="18"/>
      <c r="C35" s="19">
        <v>4000</v>
      </c>
      <c r="D35" s="18"/>
      <c r="E35" s="18"/>
      <c r="F35" s="18"/>
      <c r="G35" s="20"/>
      <c r="H35" s="22"/>
      <c r="I35" s="18"/>
      <c r="J35" s="20"/>
      <c r="K35" s="22"/>
      <c r="L35" s="18"/>
      <c r="M35" s="20"/>
      <c r="N35" s="362" t="s">
        <v>24</v>
      </c>
      <c r="O35" s="363"/>
      <c r="P35" s="364"/>
      <c r="Q35" s="18"/>
      <c r="R35" s="20"/>
      <c r="S35" s="20"/>
      <c r="T35" s="18"/>
      <c r="U35" s="18"/>
      <c r="V35" s="20"/>
      <c r="W35" s="20"/>
      <c r="X35" s="24">
        <v>0</v>
      </c>
      <c r="Y35" s="4"/>
      <c r="Z35" s="4"/>
    </row>
    <row r="36" spans="1:26" ht="13.5" thickBo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.5" thickBo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.5" thickBo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thickBo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thickBo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thickBo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thickBo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thickBo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thickBo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thickBo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thickBo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thickBo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.5" thickBo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.5" thickBo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thickBo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thickBo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thickBo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thickBo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thickBo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thickBo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.5" thickBo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thickBo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thickBo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thickBo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thickBo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thickBo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thickBo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thickBo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thickBo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thickBo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thickBo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thickBo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thickBo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thickBo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thickBo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thickBo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thickBo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thickBo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thickBo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thickBo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thickBo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thickBo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thickBo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thickBo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thickBo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thickBo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thickBo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thickBo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thickBo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thickBo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thickBo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thickBo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thickBo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thickBo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thickBo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thickBo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thickBo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thickBo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thickBo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thickBo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thickBo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thickBo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thickBo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thickBo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thickBo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thickBo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thickBo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thickBo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thickBo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thickBo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thickBo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thickBo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thickBo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thickBo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thickBo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thickBo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thickBo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thickBo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thickBo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thickBo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thickBo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thickBo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thickBo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thickBo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thickBo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thickBo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thickBo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thickBo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thickBo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thickBo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thickBo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thickBo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thickBo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thickBo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thickBo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thickBo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thickBo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thickBo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thickBo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thickBo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thickBo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thickBo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thickBo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thickBo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thickBo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thickBo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thickBo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thickBo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thickBo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thickBo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thickBo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thickBo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thickBo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thickBo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thickBo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thickBo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thickBo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thickBo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thickBo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thickBo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thickBo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thickBo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thickBo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thickBo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thickBo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thickBo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thickBo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thickBo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thickBo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thickBo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thickBo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thickBo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thickBo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thickBo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thickBo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thickBo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thickBo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thickBo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thickBo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thickBo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thickBo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thickBo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thickBo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thickBo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thickBo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thickBo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thickBo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thickBo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thickBo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thickBo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thickBo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thickBo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thickBo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thickBo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thickBo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thickBo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thickBo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thickBo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thickBo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thickBo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thickBo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thickBo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thickBo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thickBo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thickBo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thickBo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thickBo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thickBo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thickBo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thickBo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thickBo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thickBo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thickBo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thickBo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thickBo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thickBo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thickBo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thickBo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thickBo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thickBo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thickBo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thickBo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thickBo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thickBo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thickBo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thickBo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thickBo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thickBo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thickBo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thickBo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thickBo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thickBo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thickBo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thickBo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thickBo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thickBo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thickBo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thickBo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thickBo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thickBo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thickBo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thickBo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thickBo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thickBo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thickBo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thickBo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thickBo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thickBo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thickBo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thickBo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thickBo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thickBo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thickBo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thickBo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thickBo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thickBo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thickBo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thickBo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thickBo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thickBo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thickBo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thickBo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thickBo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thickBo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thickBo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thickBo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thickBo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thickBo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thickBo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thickBo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thickBo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thickBo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thickBo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thickBo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thickBo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thickBo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thickBo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thickBo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thickBo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thickBo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thickBo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thickBo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thickBo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thickBo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thickBo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thickBo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thickBo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thickBo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thickBo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thickBo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thickBo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thickBo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thickBo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thickBo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thickBo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thickBo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thickBo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thickBo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thickBo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thickBo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thickBo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thickBo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thickBo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thickBo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thickBo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thickBo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thickBo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thickBo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thickBo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thickBo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thickBo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thickBo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thickBo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thickBo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thickBo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thickBo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thickBo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thickBo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thickBo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thickBo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thickBo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thickBo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thickBo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thickBo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thickBo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thickBo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thickBo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thickBo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thickBo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thickBo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thickBo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thickBo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thickBo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thickBo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thickBo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thickBo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thickBo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thickBo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thickBo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thickBo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thickBo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thickBo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thickBo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thickBo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thickBo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thickBo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thickBo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thickBo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thickBo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thickBo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thickBo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thickBo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thickBo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thickBo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thickBo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thickBo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thickBo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thickBo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thickBo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thickBo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thickBo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thickBo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thickBo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thickBo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thickBo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thickBo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thickBo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thickBo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thickBo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thickBo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thickBo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thickBo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thickBo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thickBo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thickBo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thickBo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thickBo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thickBo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thickBo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thickBo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thickBo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thickBo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thickBo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thickBo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thickBo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thickBo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thickBo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thickBo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thickBo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thickBo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thickBo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thickBo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thickBo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thickBo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thickBo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thickBo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thickBo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thickBo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thickBo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thickBo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thickBo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thickBo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thickBo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thickBo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thickBo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thickBo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thickBo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thickBo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thickBo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thickBo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thickBo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thickBo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thickBo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thickBo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thickBo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thickBo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thickBo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thickBo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thickBo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thickBo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thickBo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thickBo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thickBo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thickBo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thickBo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thickBo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thickBo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thickBo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thickBo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thickBo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thickBo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thickBo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thickBo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thickBo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thickBo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thickBo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thickBo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thickBo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thickBo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thickBo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thickBo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thickBo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thickBo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thickBo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thickBo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thickBo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thickBo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thickBo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thickBo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thickBo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thickBo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thickBo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thickBo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thickBo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thickBo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thickBo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thickBo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thickBo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thickBo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thickBo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thickBo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thickBo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thickBo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thickBo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thickBo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thickBo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thickBo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thickBo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thickBo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thickBo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thickBo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thickBo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thickBo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thickBo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thickBo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thickBo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thickBo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thickBo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thickBo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thickBo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thickBo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thickBo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thickBo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thickBo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thickBo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thickBo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thickBo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thickBo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thickBo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thickBo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thickBo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thickBo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thickBo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thickBo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thickBo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thickBo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thickBo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thickBo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thickBo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thickBo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thickBo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thickBo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thickBo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thickBo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thickBo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thickBo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thickBo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thickBo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thickBo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thickBo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thickBo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thickBo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thickBo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thickBo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thickBo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thickBo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thickBo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thickBo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thickBo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thickBo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thickBo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thickBo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thickBo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thickBo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thickBo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thickBo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thickBo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thickBo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thickBo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thickBo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thickBo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thickBo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thickBo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thickBo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thickBo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thickBo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thickBo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thickBo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thickBo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thickBo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thickBo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thickBo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thickBo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thickBo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thickBo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thickBo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thickBo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thickBo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thickBo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thickBo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thickBo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thickBo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thickBo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thickBo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thickBo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thickBo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thickBo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thickBo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thickBo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thickBo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thickBo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thickBo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thickBo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thickBo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thickBo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thickBo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thickBo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thickBo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thickBo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thickBo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thickBo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thickBo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thickBo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thickBo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thickBo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thickBo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thickBo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thickBo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thickBo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thickBo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thickBo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thickBo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thickBo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thickBo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thickBo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thickBo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thickBo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thickBo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thickBo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thickBo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thickBo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thickBo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thickBo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thickBo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thickBo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thickBo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thickBo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thickBo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thickBo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thickBo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thickBo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thickBo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thickBo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thickBo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thickBo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thickBo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thickBo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thickBo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thickBo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thickBo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thickBo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thickBo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thickBo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thickBo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thickBo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thickBo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thickBo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thickBo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thickBo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thickBo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thickBo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thickBo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thickBo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thickBo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thickBo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thickBo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thickBo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thickBo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thickBo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thickBo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thickBo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thickBo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thickBo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thickBo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thickBo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thickBo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thickBo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thickBo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thickBo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thickBo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thickBo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thickBo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thickBo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thickBo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thickBo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thickBo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thickBo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thickBo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thickBo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thickBo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thickBo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thickBo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thickBo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thickBo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thickBo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thickBo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thickBo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thickBo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thickBo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thickBo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thickBo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thickBo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thickBo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thickBo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thickBo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thickBo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thickBo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thickBo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thickBo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thickBo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thickBo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thickBo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thickBo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thickBo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thickBo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thickBo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thickBo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thickBo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thickBo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thickBo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thickBo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thickBo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thickBo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thickBo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thickBo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thickBo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thickBo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thickBo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thickBo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thickBo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thickBo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thickBo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thickBo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thickBo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thickBo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thickBo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thickBo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thickBo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thickBo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thickBo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thickBo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thickBo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thickBo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thickBo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thickBo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thickBo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thickBo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thickBo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thickBo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thickBo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thickBo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thickBo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thickBo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thickBo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thickBo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thickBo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thickBo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thickBo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thickBo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thickBo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thickBo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thickBo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thickBo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thickBo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thickBo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thickBo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thickBo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thickBo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thickBo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thickBo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thickBo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thickBo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thickBo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thickBo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thickBo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thickBo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thickBo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thickBo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thickBo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thickBo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thickBo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thickBo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thickBo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thickBo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thickBo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thickBo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thickBo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thickBo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thickBo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thickBo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thickBo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thickBo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thickBo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thickBo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thickBo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thickBo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thickBo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thickBo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thickBo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thickBo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thickBo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thickBo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thickBo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thickBo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thickBo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thickBo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thickBo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thickBo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thickBo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thickBo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thickBo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thickBo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thickBo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thickBo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thickBo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thickBo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thickBo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thickBo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thickBo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thickBo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thickBo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thickBo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thickBo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thickBo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thickBo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thickBo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thickBo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thickBo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thickBo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thickBo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thickBo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thickBo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thickBo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thickBo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thickBo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thickBo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thickBo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thickBo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thickBo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thickBo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thickBo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thickBo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thickBo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thickBo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thickBo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thickBo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thickBo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thickBo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thickBo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thickBo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thickBo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thickBo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thickBo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thickBo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thickBo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thickBo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thickBo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thickBo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thickBo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thickBo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thickBo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thickBo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thickBo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thickBo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thickBo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thickBo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thickBo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thickBo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thickBo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thickBo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thickBo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thickBo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thickBo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thickBo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thickBo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thickBo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thickBo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thickBo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thickBo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thickBo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thickBo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thickBo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thickBo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thickBo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thickBo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thickBo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thickBo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thickBo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thickBo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thickBo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thickBo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thickBo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thickBo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thickBo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thickBo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thickBo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thickBo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thickBo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thickBo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thickBo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thickBo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thickBo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thickBo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thickBo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thickBo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thickBo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thickBo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thickBo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thickBo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thickBo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thickBo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thickBo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thickBo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thickBo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thickBo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thickBo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thickBo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thickBo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thickBo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thickBo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thickBo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thickBo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thickBo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thickBo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thickBo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thickBo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thickBo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thickBo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thickBo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thickBo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thickBo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thickBo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thickBo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thickBo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thickBo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thickBo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thickBo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thickBo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thickBo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thickBo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thickBo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thickBo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thickBo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thickBo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thickBo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thickBo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thickBo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thickBo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thickBo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thickBo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thickBo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thickBo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thickBo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thickBo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thickBo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thickBo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thickBo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thickBo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thickBo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thickBo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thickBo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thickBo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thickBo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thickBo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thickBo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thickBo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thickBo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thickBo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thickBo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thickBo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thickBo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thickBo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thickBo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thickBo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thickBo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thickBo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thickBo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thickBo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thickBo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thickBo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thickBo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thickBo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thickBo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thickBo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thickBo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thickBo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thickBo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thickBo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thickBo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thickBo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thickBo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thickBo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thickBo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thickBo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thickBo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thickBo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thickBo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thickBo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thickBo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thickBo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thickBo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thickBo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thickBo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thickBo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thickBo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thickBo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thickBo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thickBo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thickBo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thickBo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thickBo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thickBo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thickBo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thickBo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thickBo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thickBo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thickBo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thickBo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thickBo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thickBo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thickBo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thickBo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</sheetData>
  <mergeCells count="111">
    <mergeCell ref="B1:F2"/>
    <mergeCell ref="H1:M1"/>
    <mergeCell ref="N1:P1"/>
    <mergeCell ref="Q1:R1"/>
    <mergeCell ref="T1:W1"/>
    <mergeCell ref="X1:X3"/>
    <mergeCell ref="T2:T3"/>
    <mergeCell ref="U2:U3"/>
    <mergeCell ref="V2:V3"/>
    <mergeCell ref="W2:W3"/>
    <mergeCell ref="Y1:Y3"/>
    <mergeCell ref="Z1:Z3"/>
    <mergeCell ref="H2:H3"/>
    <mergeCell ref="I2:J2"/>
    <mergeCell ref="K2:K3"/>
    <mergeCell ref="L2:M2"/>
    <mergeCell ref="N2:P2"/>
    <mergeCell ref="Q2:Q3"/>
    <mergeCell ref="R2:R3"/>
    <mergeCell ref="S2:S3"/>
    <mergeCell ref="E7:F7"/>
    <mergeCell ref="N7:P7"/>
    <mergeCell ref="E8:F8"/>
    <mergeCell ref="N8:P8"/>
    <mergeCell ref="E9:F9"/>
    <mergeCell ref="N9:P9"/>
    <mergeCell ref="E3:F3"/>
    <mergeCell ref="N3:P3"/>
    <mergeCell ref="N4:P4"/>
    <mergeCell ref="E5:F5"/>
    <mergeCell ref="N5:P5"/>
    <mergeCell ref="E6:F6"/>
    <mergeCell ref="N6:P6"/>
    <mergeCell ref="N13:P13"/>
    <mergeCell ref="C14:C15"/>
    <mergeCell ref="D14:D15"/>
    <mergeCell ref="H14:H15"/>
    <mergeCell ref="I14:J15"/>
    <mergeCell ref="K14:K15"/>
    <mergeCell ref="L14:M15"/>
    <mergeCell ref="N14:P14"/>
    <mergeCell ref="E10:F10"/>
    <mergeCell ref="N10:P10"/>
    <mergeCell ref="E11:F11"/>
    <mergeCell ref="N11:P11"/>
    <mergeCell ref="E12:F12"/>
    <mergeCell ref="N12:P12"/>
    <mergeCell ref="Y16:Y18"/>
    <mergeCell ref="Z16:Z18"/>
    <mergeCell ref="N17:P17"/>
    <mergeCell ref="N18:P18"/>
    <mergeCell ref="Q18:R18"/>
    <mergeCell ref="N19:P19"/>
    <mergeCell ref="X14:X15"/>
    <mergeCell ref="H16:M16"/>
    <mergeCell ref="N16:P16"/>
    <mergeCell ref="Q16:Q17"/>
    <mergeCell ref="R16:R17"/>
    <mergeCell ref="T16:T18"/>
    <mergeCell ref="U16:U18"/>
    <mergeCell ref="V16:V18"/>
    <mergeCell ref="W16:W18"/>
    <mergeCell ref="X16:X18"/>
    <mergeCell ref="Q14:Q15"/>
    <mergeCell ref="R14:R15"/>
    <mergeCell ref="T14:T15"/>
    <mergeCell ref="U14:U15"/>
    <mergeCell ref="V14:V15"/>
    <mergeCell ref="W14:W15"/>
    <mergeCell ref="N20:P20"/>
    <mergeCell ref="U20:W20"/>
    <mergeCell ref="N21:P21"/>
    <mergeCell ref="B22:E23"/>
    <mergeCell ref="H22:M22"/>
    <mergeCell ref="N22:P22"/>
    <mergeCell ref="Q22:R22"/>
    <mergeCell ref="T22:T24"/>
    <mergeCell ref="U22:U24"/>
    <mergeCell ref="V22:V24"/>
    <mergeCell ref="W22:W24"/>
    <mergeCell ref="X22:X24"/>
    <mergeCell ref="H23:H24"/>
    <mergeCell ref="I23:J23"/>
    <mergeCell ref="K23:K24"/>
    <mergeCell ref="L23:M23"/>
    <mergeCell ref="N23:P23"/>
    <mergeCell ref="Q23:Q24"/>
    <mergeCell ref="R23:R24"/>
    <mergeCell ref="S23:S24"/>
    <mergeCell ref="E28:F28"/>
    <mergeCell ref="N28:P28"/>
    <mergeCell ref="E29:F29"/>
    <mergeCell ref="N29:P29"/>
    <mergeCell ref="E30:F30"/>
    <mergeCell ref="N30:P30"/>
    <mergeCell ref="E24:F24"/>
    <mergeCell ref="N24:P24"/>
    <mergeCell ref="N25:P25"/>
    <mergeCell ref="E26:F26"/>
    <mergeCell ref="N26:P26"/>
    <mergeCell ref="E27:F27"/>
    <mergeCell ref="N27:P27"/>
    <mergeCell ref="E34:F34"/>
    <mergeCell ref="N34:P34"/>
    <mergeCell ref="N35:P35"/>
    <mergeCell ref="E31:F31"/>
    <mergeCell ref="N31:P31"/>
    <mergeCell ref="E32:F32"/>
    <mergeCell ref="N32:P32"/>
    <mergeCell ref="E33:F33"/>
    <mergeCell ref="N33:P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8"/>
  <sheetViews>
    <sheetView workbookViewId="0">
      <selection activeCell="J8" sqref="J8"/>
    </sheetView>
  </sheetViews>
  <sheetFormatPr defaultRowHeight="11.25" x14ac:dyDescent="0.2"/>
  <cols>
    <col min="1" max="1" width="10.5" bestFit="1" customWidth="1"/>
  </cols>
  <sheetData>
    <row r="1" spans="1:5" x14ac:dyDescent="0.2">
      <c r="A1" t="s">
        <v>188</v>
      </c>
      <c r="B1">
        <f>SUM(C2:C6)</f>
        <v>315</v>
      </c>
      <c r="C1">
        <f>'M01.29'!L14+'Tu01.30'!L23+'w01.31'!L19+'02.01'!L26+'F02.02'!L18+'Su02.04'!O15</f>
        <v>305</v>
      </c>
      <c r="D1">
        <f>SUM(C2:C6)</f>
        <v>315</v>
      </c>
    </row>
    <row r="2" spans="1:5" x14ac:dyDescent="0.2">
      <c r="A2" t="s">
        <v>187</v>
      </c>
      <c r="B2">
        <f t="shared" ref="B2:B7" si="0">C2/$C$1</f>
        <v>0.42622950819672129</v>
      </c>
      <c r="C2">
        <f>'M01.29'!U14+'Tu01.30'!U23+'w01.31'!U19+'02.01'!U26+'F02.02'!U18+'Su02.04'!X14</f>
        <v>130</v>
      </c>
    </row>
    <row r="3" spans="1:5" x14ac:dyDescent="0.2">
      <c r="A3" t="s">
        <v>191</v>
      </c>
      <c r="B3">
        <f t="shared" si="0"/>
        <v>0.35409836065573769</v>
      </c>
      <c r="C3">
        <f>'M01.29'!S14+'Tu01.30'!S23+'w01.31'!S19+'w01.31'!S19+'02.01'!S26+'F02.02'!S18+'Su02.04'!V14</f>
        <v>108</v>
      </c>
    </row>
    <row r="4" spans="1:5" x14ac:dyDescent="0.2">
      <c r="A4" t="s">
        <v>189</v>
      </c>
      <c r="B4">
        <f t="shared" si="0"/>
        <v>0.12131147540983607</v>
      </c>
      <c r="C4">
        <f>'M01.29'!Q14+'Tu01.30'!Q23+'w01.31'!Q19+'02.01'!Q26+'F02.02'!Q18+'Su02.04'!T14</f>
        <v>37</v>
      </c>
    </row>
    <row r="5" spans="1:5" x14ac:dyDescent="0.2">
      <c r="A5" t="s">
        <v>190</v>
      </c>
      <c r="B5">
        <f t="shared" si="0"/>
        <v>5.9016393442622953E-2</v>
      </c>
      <c r="C5">
        <f>'M01.29'!R14+'Tu01.30'!R23+'w01.31'!R19+'02.01'!R26+'F02.02'!R18+'Su02.04'!U14</f>
        <v>18</v>
      </c>
    </row>
    <row r="6" spans="1:5" x14ac:dyDescent="0.2">
      <c r="A6" t="s">
        <v>192</v>
      </c>
      <c r="B6">
        <f t="shared" si="0"/>
        <v>7.2131147540983612E-2</v>
      </c>
      <c r="C6">
        <f>'M01.29'!T14+'Tu01.30'!T23-'w01.31'!T19-'02.01'!T26-'F02.02'!T18-'Su02.04'!W14</f>
        <v>22</v>
      </c>
    </row>
    <row r="7" spans="1:5" x14ac:dyDescent="0.2">
      <c r="A7" t="s">
        <v>193</v>
      </c>
      <c r="B7">
        <f t="shared" si="0"/>
        <v>-3.2786885245901641E-2</v>
      </c>
      <c r="C7">
        <f>C1-B1</f>
        <v>-10</v>
      </c>
    </row>
    <row r="11" spans="1:5" x14ac:dyDescent="0.2">
      <c r="B11" t="s">
        <v>201</v>
      </c>
      <c r="C11" t="s">
        <v>202</v>
      </c>
      <c r="E11" t="s">
        <v>203</v>
      </c>
    </row>
    <row r="12" spans="1:5" x14ac:dyDescent="0.2">
      <c r="A12" t="s">
        <v>194</v>
      </c>
      <c r="B12">
        <f>'M01.29'!L14</f>
        <v>44</v>
      </c>
      <c r="C12">
        <f>'M01.29'!U14</f>
        <v>24</v>
      </c>
      <c r="D12" t="s">
        <v>194</v>
      </c>
      <c r="E12" s="508">
        <f>C12/B12</f>
        <v>0.54545454545454541</v>
      </c>
    </row>
    <row r="13" spans="1:5" x14ac:dyDescent="0.2">
      <c r="A13" t="s">
        <v>195</v>
      </c>
      <c r="B13">
        <f>'Tu01.30'!L23</f>
        <v>26</v>
      </c>
      <c r="C13">
        <f>'Tu01.30'!U23</f>
        <v>15</v>
      </c>
      <c r="D13" t="s">
        <v>195</v>
      </c>
      <c r="E13" s="508">
        <f t="shared" ref="E13:E18" si="1">C13/B13</f>
        <v>0.57692307692307687</v>
      </c>
    </row>
    <row r="14" spans="1:5" x14ac:dyDescent="0.2">
      <c r="A14" t="s">
        <v>196</v>
      </c>
      <c r="B14">
        <f>'w01.31'!L19</f>
        <v>31</v>
      </c>
      <c r="C14">
        <f>'w01.31'!U19</f>
        <v>8</v>
      </c>
      <c r="D14" t="s">
        <v>196</v>
      </c>
      <c r="E14" s="508">
        <f t="shared" si="1"/>
        <v>0.25806451612903225</v>
      </c>
    </row>
    <row r="15" spans="1:5" x14ac:dyDescent="0.2">
      <c r="A15" t="s">
        <v>197</v>
      </c>
      <c r="B15">
        <f>'02.01'!L26</f>
        <v>31</v>
      </c>
      <c r="C15">
        <f>'02.01'!U26</f>
        <v>10</v>
      </c>
      <c r="D15" t="s">
        <v>197</v>
      </c>
      <c r="E15" s="508">
        <f t="shared" si="1"/>
        <v>0.32258064516129031</v>
      </c>
    </row>
    <row r="16" spans="1:5" x14ac:dyDescent="0.2">
      <c r="A16" t="s">
        <v>198</v>
      </c>
      <c r="B16">
        <f>'F02.02'!L18</f>
        <v>106</v>
      </c>
      <c r="C16">
        <f>'F02.02'!U18</f>
        <v>52</v>
      </c>
      <c r="D16" t="s">
        <v>198</v>
      </c>
      <c r="E16" s="508">
        <f t="shared" si="1"/>
        <v>0.49056603773584906</v>
      </c>
    </row>
    <row r="17" spans="1:5" x14ac:dyDescent="0.2">
      <c r="A17" t="s">
        <v>199</v>
      </c>
      <c r="D17" t="s">
        <v>199</v>
      </c>
      <c r="E17" s="508" t="e">
        <f t="shared" si="1"/>
        <v>#DIV/0!</v>
      </c>
    </row>
    <row r="18" spans="1:5" x14ac:dyDescent="0.2">
      <c r="A18" t="s">
        <v>200</v>
      </c>
      <c r="B18">
        <f>'Su02.04'!O15</f>
        <v>67</v>
      </c>
      <c r="C18">
        <f>'Su02.04'!X14</f>
        <v>21</v>
      </c>
      <c r="D18" t="s">
        <v>200</v>
      </c>
      <c r="E18" s="508">
        <f t="shared" si="1"/>
        <v>0.31343283582089554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M01.29</vt:lpstr>
      <vt:lpstr>Tu01.30</vt:lpstr>
      <vt:lpstr>w01.31</vt:lpstr>
      <vt:lpstr>02.01</vt:lpstr>
      <vt:lpstr>F02.02</vt:lpstr>
      <vt:lpstr>Sa02.03</vt:lpstr>
      <vt:lpstr>Su02.04</vt:lpstr>
      <vt:lpstr>Sheet8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Blair Berger</cp:lastModifiedBy>
  <dcterms:created xsi:type="dcterms:W3CDTF">2024-02-05T13:49:23Z</dcterms:created>
  <dcterms:modified xsi:type="dcterms:W3CDTF">2024-02-05T21:13:44Z</dcterms:modified>
</cp:coreProperties>
</file>