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98" documentId="11_436AA49EE861B80AEBD681A01091AD5B6AEEB88C" xr6:coauthVersionLast="47" xr6:coauthVersionMax="47" xr10:uidLastSave="{D59A92CE-88B2-4081-B798-2518B868BC93}"/>
  <bookViews>
    <workbookView xWindow="-120" yWindow="-120" windowWidth="29040" windowHeight="15525" xr2:uid="{00000000-000D-0000-FFFF-FFFF00000000}"/>
  </bookViews>
  <sheets>
    <sheet name="02.23 (v3)" sheetId="5" r:id="rId1"/>
    <sheet name="02.23 (v2)" sheetId="6" r:id="rId2"/>
    <sheet name="Sheet2" sheetId="2" r:id="rId3"/>
    <sheet name="Sheet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5" l="1"/>
  <c r="P12" i="5"/>
  <c r="P11" i="5"/>
  <c r="P10" i="5"/>
  <c r="P9" i="5"/>
  <c r="P8" i="5"/>
  <c r="P7" i="5"/>
  <c r="D75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S15" i="5"/>
  <c r="S14" i="5"/>
  <c r="S12" i="5"/>
  <c r="S11" i="5"/>
  <c r="S10" i="5"/>
  <c r="S9" i="5"/>
  <c r="S8" i="5"/>
  <c r="S7" i="5"/>
  <c r="R70" i="6"/>
  <c r="Q70" i="6"/>
  <c r="P70" i="6"/>
  <c r="X69" i="6"/>
  <c r="W69" i="6"/>
  <c r="V69" i="6"/>
  <c r="U69" i="6"/>
  <c r="T69" i="6"/>
  <c r="M69" i="6"/>
  <c r="J69" i="6"/>
  <c r="G69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2" i="6"/>
  <c r="S11" i="6"/>
  <c r="S10" i="6"/>
  <c r="S9" i="6"/>
  <c r="S8" i="6"/>
  <c r="S7" i="6"/>
  <c r="X72" i="5"/>
  <c r="W72" i="5"/>
  <c r="V72" i="5"/>
  <c r="U72" i="5"/>
  <c r="T72" i="5"/>
  <c r="R72" i="5"/>
  <c r="Q72" i="5"/>
  <c r="R70" i="5"/>
  <c r="Q70" i="5"/>
  <c r="P70" i="5"/>
  <c r="X69" i="5"/>
  <c r="W69" i="5"/>
  <c r="V69" i="5"/>
  <c r="U69" i="5"/>
  <c r="T69" i="5"/>
  <c r="M69" i="5"/>
  <c r="J69" i="5"/>
  <c r="G69" i="5"/>
  <c r="S67" i="5"/>
  <c r="S66" i="5"/>
  <c r="S65" i="5"/>
  <c r="S64" i="5"/>
  <c r="S63" i="5"/>
  <c r="S62" i="5"/>
  <c r="S61" i="5"/>
  <c r="S60" i="5"/>
  <c r="S59" i="5"/>
  <c r="S58" i="5"/>
  <c r="S57" i="5"/>
  <c r="S56" i="5"/>
  <c r="S55" i="5"/>
  <c r="S54" i="5"/>
  <c r="S53" i="5"/>
  <c r="S52" i="5"/>
  <c r="S51" i="5"/>
  <c r="S50" i="5"/>
  <c r="S49" i="5"/>
  <c r="S48" i="5"/>
  <c r="S47" i="5"/>
  <c r="M46" i="5"/>
  <c r="J46" i="5"/>
  <c r="G46" i="5"/>
  <c r="M38" i="5"/>
  <c r="J38" i="5"/>
  <c r="G38" i="5"/>
  <c r="M37" i="5"/>
  <c r="J37" i="5"/>
  <c r="G37" i="5"/>
  <c r="M36" i="5"/>
  <c r="J36" i="5"/>
  <c r="G36" i="5"/>
  <c r="M35" i="5"/>
  <c r="J35" i="5"/>
  <c r="G35" i="5"/>
  <c r="M34" i="5"/>
  <c r="J34" i="5"/>
  <c r="G34" i="5"/>
  <c r="M33" i="5"/>
  <c r="J33" i="5"/>
  <c r="G33" i="5"/>
  <c r="M32" i="5"/>
  <c r="J32" i="5"/>
  <c r="G32" i="5"/>
  <c r="M31" i="5"/>
  <c r="J31" i="5"/>
  <c r="G31" i="5"/>
  <c r="M30" i="5"/>
  <c r="J30" i="5"/>
  <c r="G30" i="5"/>
  <c r="M29" i="5"/>
  <c r="J29" i="5"/>
  <c r="G29" i="5"/>
  <c r="M28" i="5"/>
  <c r="J28" i="5"/>
  <c r="G28" i="5"/>
  <c r="M27" i="5"/>
  <c r="J27" i="5"/>
  <c r="G27" i="5"/>
  <c r="M26" i="5"/>
  <c r="J26" i="5"/>
  <c r="G26" i="5"/>
  <c r="M25" i="5"/>
  <c r="J25" i="5"/>
  <c r="G25" i="5"/>
  <c r="M24" i="5"/>
  <c r="J24" i="5"/>
  <c r="G24" i="5"/>
  <c r="M23" i="5"/>
  <c r="J23" i="5"/>
  <c r="G23" i="5"/>
  <c r="M22" i="5"/>
  <c r="J22" i="5"/>
  <c r="G22" i="5"/>
  <c r="M21" i="5"/>
  <c r="J21" i="5"/>
  <c r="G21" i="5"/>
  <c r="M20" i="5"/>
  <c r="J20" i="5"/>
  <c r="G20" i="5"/>
  <c r="M19" i="5"/>
  <c r="J19" i="5"/>
  <c r="G19" i="5"/>
  <c r="M18" i="5"/>
  <c r="J18" i="5"/>
  <c r="G18" i="5"/>
  <c r="M17" i="5"/>
  <c r="J17" i="5"/>
  <c r="G17" i="5"/>
  <c r="M16" i="5"/>
  <c r="J16" i="5"/>
  <c r="G16" i="5"/>
  <c r="M15" i="5"/>
  <c r="J15" i="5"/>
  <c r="G15" i="5"/>
  <c r="G14" i="5"/>
  <c r="M13" i="5"/>
  <c r="G12" i="5"/>
  <c r="G11" i="5"/>
  <c r="G10" i="5"/>
  <c r="G9" i="5"/>
  <c r="G8" i="5"/>
  <c r="G7" i="5"/>
  <c r="M6" i="5"/>
  <c r="M5" i="5"/>
  <c r="P72" i="5" l="1"/>
  <c r="O75" i="5" s="1"/>
  <c r="G72" i="5"/>
  <c r="T75" i="5"/>
  <c r="M72" i="5"/>
  <c r="J72" i="5"/>
  <c r="G75" i="5" l="1"/>
</calcChain>
</file>

<file path=xl/sharedStrings.xml><?xml version="1.0" encoding="utf-8"?>
<sst xmlns="http://schemas.openxmlformats.org/spreadsheetml/2006/main" count="663" uniqueCount="94">
  <si>
    <t>Time</t>
  </si>
  <si>
    <t>Group</t>
  </si>
  <si>
    <t>Tour</t>
  </si>
  <si>
    <t>#</t>
  </si>
  <si>
    <t>Notes</t>
  </si>
  <si>
    <t>Breaks</t>
  </si>
  <si>
    <t>Will Call</t>
  </si>
  <si>
    <t>Captain</t>
  </si>
  <si>
    <t>Name</t>
  </si>
  <si>
    <t>Left By</t>
  </si>
  <si>
    <t>Guide</t>
  </si>
  <si>
    <t>1</t>
  </si>
  <si>
    <t>9</t>
  </si>
  <si>
    <t>2</t>
  </si>
  <si>
    <t>10</t>
  </si>
  <si>
    <t>3</t>
  </si>
  <si>
    <t>11</t>
  </si>
  <si>
    <t>4</t>
  </si>
  <si>
    <t>12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</si>
  <si>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</si>
  <si>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</si>
  <si>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</si>
  <si>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</si>
  <si>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</si>
  <si>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</si>
  <si>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</si>
  <si>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</si>
  <si>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</si>
  <si>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 xml:space="preserve">Sunday, Feburary 25th </t>
  </si>
  <si>
    <t>3:00</t>
  </si>
  <si>
    <t>VIP</t>
  </si>
  <si>
    <t>Public</t>
  </si>
  <si>
    <t>Carrie</t>
  </si>
  <si>
    <t>Phil</t>
  </si>
  <si>
    <t>Diane</t>
  </si>
  <si>
    <t>Bart</t>
  </si>
  <si>
    <t>Mr.West</t>
  </si>
  <si>
    <t>Private</t>
  </si>
  <si>
    <t>Larry</t>
  </si>
  <si>
    <t>Jesse</t>
  </si>
  <si>
    <t>Tai</t>
  </si>
  <si>
    <t xml:space="preserve">American College of Real Estate Lawyers (ACREL) </t>
  </si>
  <si>
    <t xml:space="preserve">Group Photo per person </t>
  </si>
  <si>
    <t xml:space="preserve">See Notes, Group Photo per person </t>
  </si>
  <si>
    <t>Kenni Floyd - YM</t>
  </si>
  <si>
    <t>World View Travel TX – Abilene HS Choir - MF</t>
  </si>
  <si>
    <t>Photo-Op Cards</t>
  </si>
  <si>
    <t># Shot</t>
  </si>
  <si>
    <t>Green Screen</t>
  </si>
  <si>
    <t>Star</t>
  </si>
  <si>
    <t># Prints</t>
  </si>
  <si>
    <t>Bypass</t>
  </si>
  <si>
    <t>No Show</t>
  </si>
  <si>
    <t>Decline</t>
  </si>
  <si>
    <t>Xtra Sheets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</si>
  <si>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</si>
  <si>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Legends Notes</t>
  </si>
  <si>
    <t>Start #</t>
  </si>
  <si>
    <t>End #</t>
  </si>
  <si>
    <t>Green 
Screen</t>
  </si>
  <si>
    <t>Est. 
Return</t>
  </si>
  <si>
    <t>Jowdy Staff Notes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</si>
  <si>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</si>
  <si>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</si>
  <si>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</si>
  <si>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</si>
  <si>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t>-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</si>
  <si>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</si>
  <si>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Kim</t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</si>
  <si>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</si>
  <si>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</si>
  <si>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</si>
  <si>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</si>
  <si>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</si>
  <si>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</si>
  <si>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</si>
  <si>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</si>
  <si>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</si>
  <si>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</si>
  <si>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</si>
  <si>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</si>
  <si>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</si>
  <si>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</si>
  <si>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r>
      <rPr>
        <sz val="6"/>
        <color theme="1"/>
        <rFont val="Calibri"/>
        <family val="2"/>
        <scheme val="minor"/>
      </rPr>
      <t xml:space="preserve">See Notes, </t>
    </r>
    <r>
      <rPr>
        <b/>
        <sz val="8"/>
        <color theme="1"/>
        <rFont val="Calibri"/>
        <family val="2"/>
        <scheme val="minor"/>
      </rPr>
      <t xml:space="preserve">
Group Photo per person </t>
    </r>
  </si>
  <si>
    <t>3246 TEST</t>
  </si>
  <si>
    <t>sold an extra sheet, 1 Panoramic-only, &amp; 1 digital-only</t>
  </si>
  <si>
    <t>3325 &amp;3327 out of focus</t>
  </si>
  <si>
    <r>
      <t>47D_ USED FOR BOTH PRIVATE &amp; GREEN SCREEN</t>
    </r>
    <r>
      <rPr>
        <sz val="7"/>
        <color rgb="FFFF0000"/>
        <rFont val="Calibri"/>
        <family val="2"/>
      </rPr>
      <t xml:space="preserve">
</t>
    </r>
    <r>
      <rPr>
        <sz val="7"/>
        <color theme="1"/>
        <rFont val="Calibri"/>
        <family val="2"/>
      </rP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999999"/>
        <rFont val="Calibri"/>
        <family val="2"/>
      </rPr>
      <t>SEE NOTES BELOW (2 GROUPS)</t>
    </r>
    <r>
      <rPr>
        <b/>
        <sz val="7"/>
        <color theme="1"/>
        <rFont val="Calibri"/>
        <family val="2"/>
      </rPr>
      <t xml:space="preserve">
Printed 4, 4; Rastered 3235, 3237</t>
    </r>
  </si>
  <si>
    <r>
      <t xml:space="preserve">Group VIP photo → [NE GAP]; 
Print → one 5x7 / person </t>
    </r>
    <r>
      <rPr>
        <b/>
        <sz val="7"/>
        <color theme="1"/>
        <rFont val="Calibri"/>
        <family val="2"/>
      </rPr>
      <t xml:space="preserve">
Printed 40; Rastered 3243</t>
    </r>
  </si>
  <si>
    <r>
      <t xml:space="preserve">CHANGED CARDS FOR PRIVATE TO 43D_
Group VIP photo → [NE GAP]; 
Print → one 5x7 / person </t>
    </r>
    <r>
      <rPr>
        <b/>
        <sz val="7"/>
        <color theme="1"/>
        <rFont val="Calibri"/>
        <family val="2"/>
      </rPr>
      <t xml:space="preserve">
Printed 12; Rastered 2608</t>
    </r>
  </si>
  <si>
    <r>
      <rPr>
        <b/>
        <sz val="7"/>
        <color theme="0" tint="-0.499984740745262"/>
        <rFont val="Calibri"/>
        <family val="2"/>
      </rPr>
      <t xml:space="preserve">3340 blurry 3335 no print; 
</t>
    </r>
    <r>
      <rPr>
        <b/>
        <sz val="7"/>
        <color rgb="FFFF0000"/>
        <rFont val="Calibri"/>
        <family val="2"/>
      </rPr>
      <t>Was told by Mr West they could purchase them on-line later</t>
    </r>
  </si>
  <si>
    <r>
      <rPr>
        <b/>
        <sz val="7"/>
        <color theme="0" tint="-0.499984740745262"/>
        <rFont val="Calibri"/>
        <family val="2"/>
      </rPr>
      <t xml:space="preserve">3358 no print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Carrie told them to purchase online</t>
    </r>
  </si>
  <si>
    <r>
      <rPr>
        <b/>
        <sz val="7"/>
        <color theme="0" tint="-0.499984740745262"/>
        <rFont val="Calibri"/>
        <family val="2"/>
      </rPr>
      <t xml:space="preserve">no print 3304; </t>
    </r>
    <r>
      <rPr>
        <b/>
        <sz val="7"/>
        <color theme="1"/>
        <rFont val="Calibri"/>
        <family val="2"/>
      </rPr>
      <t xml:space="preserve">
</t>
    </r>
    <r>
      <rPr>
        <b/>
        <sz val="7"/>
        <color rgb="FFFF0000"/>
        <rFont val="Calibri"/>
        <family val="2"/>
      </rPr>
      <t>part of group stuck in elevator</t>
    </r>
  </si>
  <si>
    <r>
      <rPr>
        <sz val="8"/>
        <color theme="1"/>
        <rFont val="Calibri"/>
        <family val="2"/>
        <scheme val="minor"/>
      </rPr>
      <t xml:space="preserve">See Notes, </t>
    </r>
    <r>
      <rPr>
        <b/>
        <sz val="8"/>
        <color theme="1"/>
        <rFont val="Calibri"/>
        <family val="2"/>
        <scheme val="minor"/>
      </rPr>
      <t xml:space="preserve">
Group Photo per person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</si>
</sst>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8"/>
      <name val="Showcard Gothic"/>
      <family val="5"/>
    </font>
    <font>
      <sz val="8"/>
      <name val="Arial"/>
      <family val="2"/>
    </font>
    <font>
      <b/>
      <sz val="11"/>
      <name val="Arial"/>
      <family val="2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8"/>
      <name val="Calibri"/>
      <family val="2"/>
    </font>
    <font>
      <b/>
      <sz val="8"/>
      <color theme="0"/>
      <name val="Calibri"/>
      <family val="2"/>
    </font>
    <font>
      <b/>
      <sz val="7"/>
      <color theme="0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6"/>
      <name val="Calibri"/>
      <family val="2"/>
      <scheme val="minor"/>
    </font>
    <font>
      <b/>
      <sz val="7"/>
      <color rgb="FFFF0000"/>
      <name val="Calibri"/>
      <family val="2"/>
    </font>
    <font>
      <sz val="7"/>
      <color rgb="FFFF0000"/>
      <name val="Calibri"/>
      <family val="2"/>
    </font>
    <font>
      <sz val="7"/>
      <color theme="1"/>
      <name val="Calibri"/>
      <family val="2"/>
    </font>
    <font>
      <b/>
      <sz val="7"/>
      <color theme="1"/>
      <name val="Calibri"/>
      <family val="2"/>
    </font>
    <font>
      <b/>
      <sz val="7"/>
      <color rgb="FF999999"/>
      <name val="Calibri"/>
      <family val="2"/>
    </font>
    <font>
      <sz val="7"/>
      <color theme="1"/>
      <name val="Arial"/>
      <family val="2"/>
    </font>
    <font>
      <b/>
      <sz val="7"/>
      <color theme="0" tint="-0.49998474074526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5" tint="0.7999816888943144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49" fontId="0" fillId="0" borderId="4" xfId="0" applyNumberFormat="1" applyBorder="1" applyAlignment="1">
      <alignment horizontal="right"/>
    </xf>
    <xf numFmtId="49" fontId="6" fillId="0" borderId="5" xfId="0" applyNumberFormat="1" applyFont="1" applyBorder="1" applyAlignment="1">
      <alignment horizontal="right"/>
    </xf>
    <xf numFmtId="49" fontId="5" fillId="0" borderId="10" xfId="0" applyNumberFormat="1" applyFont="1" applyBorder="1" applyAlignment="1">
      <alignment horizontal="left"/>
    </xf>
    <xf numFmtId="49" fontId="7" fillId="0" borderId="11" xfId="0" applyNumberFormat="1" applyFont="1" applyBorder="1" applyAlignment="1">
      <alignment horizontal="right"/>
    </xf>
    <xf numFmtId="20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49" fontId="5" fillId="0" borderId="19" xfId="0" applyNumberFormat="1" applyFont="1" applyBorder="1"/>
    <xf numFmtId="49" fontId="8" fillId="0" borderId="8" xfId="0" applyNumberFormat="1" applyFont="1" applyBorder="1" applyAlignment="1">
      <alignment horizontal="right"/>
    </xf>
    <xf numFmtId="49" fontId="9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10" fillId="0" borderId="0" xfId="0" applyFont="1"/>
    <xf numFmtId="0" fontId="4" fillId="0" borderId="14" xfId="0" applyFont="1" applyBorder="1" applyAlignment="1">
      <alignment horizontal="center"/>
    </xf>
    <xf numFmtId="49" fontId="5" fillId="0" borderId="5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49" fontId="5" fillId="0" borderId="8" xfId="0" applyNumberFormat="1" applyFont="1" applyBorder="1" applyAlignment="1">
      <alignment horizontal="left"/>
    </xf>
    <xf numFmtId="49" fontId="5" fillId="0" borderId="20" xfId="0" applyNumberFormat="1" applyFont="1" applyBorder="1" applyAlignment="1">
      <alignment horizontal="left"/>
    </xf>
    <xf numFmtId="49" fontId="6" fillId="0" borderId="8" xfId="0" applyNumberFormat="1" applyFont="1" applyBorder="1" applyAlignment="1">
      <alignment horizontal="right"/>
    </xf>
    <xf numFmtId="49" fontId="0" fillId="0" borderId="11" xfId="0" applyNumberFormat="1" applyBorder="1" applyAlignment="1">
      <alignment horizontal="right"/>
    </xf>
    <xf numFmtId="49" fontId="0" fillId="0" borderId="8" xfId="0" applyNumberFormat="1" applyBorder="1"/>
    <xf numFmtId="20" fontId="0" fillId="0" borderId="3" xfId="0" applyNumberForma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left"/>
    </xf>
    <xf numFmtId="49" fontId="0" fillId="0" borderId="26" xfId="0" applyNumberFormat="1" applyBorder="1" applyAlignment="1">
      <alignment horizontal="right"/>
    </xf>
    <xf numFmtId="49" fontId="0" fillId="0" borderId="27" xfId="0" applyNumberFormat="1" applyBorder="1"/>
    <xf numFmtId="49" fontId="6" fillId="0" borderId="27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left"/>
    </xf>
    <xf numFmtId="0" fontId="0" fillId="0" borderId="25" xfId="0" applyBorder="1" applyAlignment="1">
      <alignment horizontal="left" wrapText="1"/>
    </xf>
    <xf numFmtId="49" fontId="11" fillId="0" borderId="13" xfId="0" applyNumberFormat="1" applyFont="1" applyBorder="1" applyAlignment="1">
      <alignment horizontal="left"/>
    </xf>
    <xf numFmtId="49" fontId="0" fillId="0" borderId="29" xfId="0" applyNumberFormat="1" applyBorder="1"/>
    <xf numFmtId="49" fontId="5" fillId="2" borderId="9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left"/>
    </xf>
    <xf numFmtId="49" fontId="5" fillId="2" borderId="5" xfId="0" applyNumberFormat="1" applyFont="1" applyFill="1" applyBorder="1" applyAlignment="1">
      <alignment horizontal="left"/>
    </xf>
    <xf numFmtId="49" fontId="5" fillId="2" borderId="13" xfId="0" applyNumberFormat="1" applyFont="1" applyFill="1" applyBorder="1"/>
    <xf numFmtId="0" fontId="0" fillId="2" borderId="25" xfId="0" applyFill="1" applyBorder="1" applyAlignment="1">
      <alignment horizontal="left"/>
    </xf>
    <xf numFmtId="49" fontId="5" fillId="2" borderId="3" xfId="0" applyNumberFormat="1" applyFont="1" applyFill="1" applyBorder="1"/>
    <xf numFmtId="0" fontId="0" fillId="2" borderId="0" xfId="0" applyFill="1"/>
    <xf numFmtId="49" fontId="8" fillId="2" borderId="3" xfId="0" applyNumberFormat="1" applyFont="1" applyFill="1" applyBorder="1" applyAlignment="1">
      <alignment horizontal="right"/>
    </xf>
    <xf numFmtId="49" fontId="5" fillId="2" borderId="8" xfId="0" applyNumberFormat="1" applyFont="1" applyFill="1" applyBorder="1" applyAlignment="1">
      <alignment horizontal="left"/>
    </xf>
    <xf numFmtId="0" fontId="5" fillId="2" borderId="34" xfId="0" applyFont="1" applyFill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5" fillId="2" borderId="36" xfId="0" applyFont="1" applyFill="1" applyBorder="1" applyAlignment="1">
      <alignment horizontal="center"/>
    </xf>
    <xf numFmtId="0" fontId="5" fillId="2" borderId="23" xfId="0" applyFont="1" applyFill="1" applyBorder="1"/>
    <xf numFmtId="0" fontId="5" fillId="2" borderId="40" xfId="0" applyFont="1" applyFill="1" applyBorder="1"/>
    <xf numFmtId="0" fontId="5" fillId="2" borderId="41" xfId="0" applyFont="1" applyFill="1" applyBorder="1"/>
    <xf numFmtId="49" fontId="0" fillId="0" borderId="12" xfId="0" applyNumberFormat="1" applyBorder="1" applyAlignment="1">
      <alignment horizontal="right"/>
    </xf>
    <xf numFmtId="0" fontId="0" fillId="0" borderId="9" xfId="0" applyBorder="1"/>
    <xf numFmtId="49" fontId="5" fillId="0" borderId="13" xfId="0" applyNumberFormat="1" applyFont="1" applyBorder="1"/>
    <xf numFmtId="49" fontId="0" fillId="0" borderId="2" xfId="0" applyNumberFormat="1" applyBorder="1" applyAlignment="1">
      <alignment horizontal="right"/>
    </xf>
    <xf numFmtId="0" fontId="5" fillId="2" borderId="27" xfId="0" applyFont="1" applyFill="1" applyBorder="1" applyAlignment="1">
      <alignment horizontal="left"/>
    </xf>
    <xf numFmtId="49" fontId="5" fillId="0" borderId="3" xfId="0" applyNumberFormat="1" applyFont="1" applyBorder="1"/>
    <xf numFmtId="49" fontId="8" fillId="0" borderId="4" xfId="0" applyNumberFormat="1" applyFont="1" applyBorder="1" applyAlignment="1">
      <alignment horizontal="right"/>
    </xf>
    <xf numFmtId="49" fontId="5" fillId="0" borderId="5" xfId="0" applyNumberFormat="1" applyFont="1" applyBorder="1"/>
    <xf numFmtId="49" fontId="0" fillId="0" borderId="1" xfId="0" applyNumberFormat="1" applyBorder="1" applyAlignment="1">
      <alignment horizontal="right"/>
    </xf>
    <xf numFmtId="49" fontId="5" fillId="0" borderId="9" xfId="0" applyNumberFormat="1" applyFont="1" applyBorder="1"/>
    <xf numFmtId="49" fontId="5" fillId="0" borderId="6" xfId="0" applyNumberFormat="1" applyFont="1" applyBorder="1"/>
    <xf numFmtId="49" fontId="5" fillId="0" borderId="7" xfId="0" applyNumberFormat="1" applyFont="1" applyBorder="1"/>
    <xf numFmtId="49" fontId="9" fillId="0" borderId="7" xfId="0" applyNumberFormat="1" applyFont="1" applyBorder="1"/>
    <xf numFmtId="49" fontId="5" fillId="0" borderId="10" xfId="0" applyNumberFormat="1" applyFont="1" applyBorder="1"/>
    <xf numFmtId="0" fontId="5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 wrapText="1"/>
    </xf>
    <xf numFmtId="0" fontId="13" fillId="0" borderId="14" xfId="0" applyFont="1" applyBorder="1" applyAlignment="1">
      <alignment horizontal="center"/>
    </xf>
    <xf numFmtId="49" fontId="5" fillId="0" borderId="14" xfId="0" applyNumberFormat="1" applyFont="1" applyBorder="1"/>
    <xf numFmtId="0" fontId="5" fillId="0" borderId="35" xfId="0" applyFont="1" applyBorder="1" applyAlignment="1">
      <alignment horizontal="center"/>
    </xf>
    <xf numFmtId="49" fontId="5" fillId="2" borderId="34" xfId="0" applyNumberFormat="1" applyFont="1" applyFill="1" applyBorder="1" applyAlignment="1">
      <alignment horizontal="center"/>
    </xf>
    <xf numFmtId="0" fontId="13" fillId="2" borderId="36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left" wrapText="1"/>
    </xf>
    <xf numFmtId="20" fontId="5" fillId="0" borderId="12" xfId="0" applyNumberFormat="1" applyFont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/>
    </xf>
    <xf numFmtId="0" fontId="13" fillId="4" borderId="14" xfId="0" applyFont="1" applyFill="1" applyBorder="1" applyAlignment="1">
      <alignment horizontal="center"/>
    </xf>
    <xf numFmtId="20" fontId="5" fillId="4" borderId="1" xfId="0" applyNumberFormat="1" applyFont="1" applyFill="1" applyBorder="1" applyAlignment="1">
      <alignment horizontal="center"/>
    </xf>
    <xf numFmtId="20" fontId="5" fillId="4" borderId="12" xfId="0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12" fillId="4" borderId="14" xfId="0" applyFont="1" applyFill="1" applyBorder="1" applyAlignment="1">
      <alignment horizontal="center" wrapText="1"/>
    </xf>
    <xf numFmtId="49" fontId="5" fillId="2" borderId="7" xfId="0" applyNumberFormat="1" applyFont="1" applyFill="1" applyBorder="1" applyAlignment="1">
      <alignment wrapText="1"/>
    </xf>
    <xf numFmtId="49" fontId="5" fillId="2" borderId="7" xfId="0" applyNumberFormat="1" applyFont="1" applyFill="1" applyBorder="1"/>
    <xf numFmtId="49" fontId="5" fillId="2" borderId="5" xfId="0" applyNumberFormat="1" applyFont="1" applyFill="1" applyBorder="1"/>
    <xf numFmtId="49" fontId="5" fillId="2" borderId="18" xfId="0" applyNumberFormat="1" applyFont="1" applyFill="1" applyBorder="1"/>
    <xf numFmtId="49" fontId="5" fillId="2" borderId="10" xfId="0" applyNumberFormat="1" applyFont="1" applyFill="1" applyBorder="1"/>
    <xf numFmtId="49" fontId="5" fillId="2" borderId="8" xfId="0" applyNumberFormat="1" applyFont="1" applyFill="1" applyBorder="1"/>
    <xf numFmtId="49" fontId="7" fillId="2" borderId="8" xfId="0" applyNumberFormat="1" applyFont="1" applyFill="1" applyBorder="1"/>
    <xf numFmtId="49" fontId="5" fillId="2" borderId="20" xfId="0" applyNumberFormat="1" applyFont="1" applyFill="1" applyBorder="1" applyAlignment="1">
      <alignment horizontal="left"/>
    </xf>
    <xf numFmtId="0" fontId="5" fillId="3" borderId="13" xfId="0" applyFont="1" applyFill="1" applyBorder="1" applyAlignment="1">
      <alignment horizontal="center" wrapText="1"/>
    </xf>
    <xf numFmtId="0" fontId="17" fillId="0" borderId="0" xfId="0" applyFont="1" applyAlignment="1">
      <alignment vertical="center"/>
    </xf>
    <xf numFmtId="0" fontId="21" fillId="0" borderId="22" xfId="0" applyFont="1" applyBorder="1" applyAlignment="1">
      <alignment horizontal="center"/>
    </xf>
    <xf numFmtId="0" fontId="12" fillId="10" borderId="26" xfId="0" applyFont="1" applyFill="1" applyBorder="1" applyAlignment="1">
      <alignment horizontal="center"/>
    </xf>
    <xf numFmtId="0" fontId="24" fillId="10" borderId="27" xfId="0" applyFont="1" applyFill="1" applyBorder="1" applyAlignment="1">
      <alignment horizontal="center" wrapText="1"/>
    </xf>
    <xf numFmtId="0" fontId="12" fillId="10" borderId="27" xfId="0" applyFont="1" applyFill="1" applyBorder="1" applyAlignment="1">
      <alignment horizontal="center"/>
    </xf>
    <xf numFmtId="0" fontId="25" fillId="10" borderId="27" xfId="0" applyFont="1" applyFill="1" applyBorder="1" applyAlignment="1">
      <alignment horizontal="center"/>
    </xf>
    <xf numFmtId="0" fontId="26" fillId="10" borderId="48" xfId="0" applyFont="1" applyFill="1" applyBorder="1" applyAlignment="1">
      <alignment horizontal="center"/>
    </xf>
    <xf numFmtId="0" fontId="25" fillId="10" borderId="46" xfId="0" applyFont="1" applyFill="1" applyBorder="1" applyAlignment="1">
      <alignment horizontal="center" wrapText="1"/>
    </xf>
    <xf numFmtId="0" fontId="13" fillId="11" borderId="49" xfId="0" applyFont="1" applyFill="1" applyBorder="1" applyAlignment="1">
      <alignment horizontal="center"/>
    </xf>
    <xf numFmtId="0" fontId="13" fillId="11" borderId="28" xfId="0" applyFont="1" applyFill="1" applyBorder="1" applyAlignment="1">
      <alignment horizontal="center"/>
    </xf>
    <xf numFmtId="0" fontId="13" fillId="12" borderId="49" xfId="0" applyFont="1" applyFill="1" applyBorder="1" applyAlignment="1">
      <alignment horizontal="center"/>
    </xf>
    <xf numFmtId="0" fontId="13" fillId="12" borderId="28" xfId="0" applyFont="1" applyFill="1" applyBorder="1" applyAlignment="1">
      <alignment horizontal="center"/>
    </xf>
    <xf numFmtId="0" fontId="13" fillId="13" borderId="49" xfId="0" applyFont="1" applyFill="1" applyBorder="1" applyAlignment="1">
      <alignment horizontal="center"/>
    </xf>
    <xf numFmtId="0" fontId="13" fillId="13" borderId="28" xfId="0" applyFont="1" applyFill="1" applyBorder="1" applyAlignment="1">
      <alignment horizontal="center"/>
    </xf>
    <xf numFmtId="0" fontId="27" fillId="3" borderId="41" xfId="0" applyFont="1" applyFill="1" applyBorder="1" applyAlignment="1">
      <alignment horizontal="center" wrapText="1"/>
    </xf>
    <xf numFmtId="0" fontId="27" fillId="7" borderId="41" xfId="0" applyFont="1" applyFill="1" applyBorder="1" applyAlignment="1">
      <alignment horizontal="center" vertical="center"/>
    </xf>
    <xf numFmtId="0" fontId="28" fillId="9" borderId="41" xfId="0" applyFont="1" applyFill="1" applyBorder="1" applyAlignment="1">
      <alignment horizontal="center" vertical="center"/>
    </xf>
    <xf numFmtId="0" fontId="29" fillId="14" borderId="30" xfId="0" applyFont="1" applyFill="1" applyBorder="1" applyAlignment="1">
      <alignment horizontal="center" wrapText="1"/>
    </xf>
    <xf numFmtId="0" fontId="0" fillId="15" borderId="50" xfId="0" applyFill="1" applyBorder="1" applyAlignment="1">
      <alignment horizontal="center"/>
    </xf>
    <xf numFmtId="0" fontId="0" fillId="15" borderId="24" xfId="0" applyFill="1" applyBorder="1" applyAlignment="1">
      <alignment horizontal="center" wrapText="1"/>
    </xf>
    <xf numFmtId="0" fontId="30" fillId="15" borderId="3" xfId="0" applyFont="1" applyFill="1" applyBorder="1" applyAlignment="1">
      <alignment horizontal="center"/>
    </xf>
    <xf numFmtId="0" fontId="30" fillId="15" borderId="50" xfId="0" applyFont="1" applyFill="1" applyBorder="1" applyAlignment="1">
      <alignment horizontal="center"/>
    </xf>
    <xf numFmtId="0" fontId="31" fillId="15" borderId="51" xfId="0" applyFont="1" applyFill="1" applyBorder="1" applyAlignment="1">
      <alignment horizontal="center" wrapText="1"/>
    </xf>
    <xf numFmtId="0" fontId="30" fillId="15" borderId="7" xfId="0" applyFont="1" applyFill="1" applyBorder="1" applyAlignment="1">
      <alignment horizontal="center" vertical="center"/>
    </xf>
    <xf numFmtId="0" fontId="22" fillId="15" borderId="2" xfId="0" applyFont="1" applyFill="1" applyBorder="1" applyAlignment="1">
      <alignment horizontal="center" textRotation="90"/>
    </xf>
    <xf numFmtId="0" fontId="22" fillId="15" borderId="52" xfId="0" applyFont="1" applyFill="1" applyBorder="1" applyAlignment="1">
      <alignment horizontal="center" textRotation="90"/>
    </xf>
    <xf numFmtId="0" fontId="22" fillId="15" borderId="53" xfId="0" applyFont="1" applyFill="1" applyBorder="1" applyAlignment="1">
      <alignment horizontal="center" textRotation="90"/>
    </xf>
    <xf numFmtId="0" fontId="29" fillId="15" borderId="51" xfId="0" applyFont="1" applyFill="1" applyBorder="1" applyAlignment="1">
      <alignment horizontal="center"/>
    </xf>
    <xf numFmtId="0" fontId="22" fillId="15" borderId="3" xfId="0" applyFont="1" applyFill="1" applyBorder="1" applyAlignment="1">
      <alignment horizontal="center" textRotation="90"/>
    </xf>
    <xf numFmtId="0" fontId="22" fillId="15" borderId="7" xfId="0" applyFont="1" applyFill="1" applyBorder="1" applyAlignment="1">
      <alignment horizontal="center" textRotation="90"/>
    </xf>
    <xf numFmtId="20" fontId="14" fillId="0" borderId="3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1" fontId="0" fillId="5" borderId="2" xfId="0" applyNumberFormat="1" applyFill="1" applyBorder="1" applyAlignment="1">
      <alignment horizontal="center" vertical="center"/>
    </xf>
    <xf numFmtId="164" fontId="34" fillId="0" borderId="24" xfId="0" applyNumberFormat="1" applyFont="1" applyBorder="1" applyAlignment="1">
      <alignment horizontal="center" vertical="center"/>
    </xf>
    <xf numFmtId="164" fontId="34" fillId="0" borderId="7" xfId="0" applyNumberFormat="1" applyFont="1" applyBorder="1" applyAlignment="1">
      <alignment horizontal="center" vertical="center"/>
    </xf>
    <xf numFmtId="1" fontId="0" fillId="6" borderId="2" xfId="0" applyNumberFormat="1" applyFill="1" applyBorder="1" applyAlignment="1">
      <alignment horizontal="center" vertical="center"/>
    </xf>
    <xf numFmtId="1" fontId="0" fillId="8" borderId="2" xfId="0" applyNumberFormat="1" applyFill="1" applyBorder="1" applyAlignment="1">
      <alignment horizontal="center" vertical="center"/>
    </xf>
    <xf numFmtId="1" fontId="0" fillId="5" borderId="53" xfId="0" applyNumberFormat="1" applyFill="1" applyBorder="1" applyAlignment="1">
      <alignment horizontal="center" vertical="center"/>
    </xf>
    <xf numFmtId="1" fontId="0" fillId="6" borderId="53" xfId="0" applyNumberFormat="1" applyFill="1" applyBorder="1" applyAlignment="1">
      <alignment horizontal="center" vertical="center"/>
    </xf>
    <xf numFmtId="1" fontId="0" fillId="13" borderId="53" xfId="0" applyNumberFormat="1" applyFill="1" applyBorder="1" applyAlignment="1">
      <alignment horizontal="center" vertical="center"/>
    </xf>
    <xf numFmtId="20" fontId="17" fillId="14" borderId="51" xfId="0" applyNumberFormat="1" applyFont="1" applyFill="1" applyBorder="1" applyAlignment="1">
      <alignment horizontal="center" vertical="center"/>
    </xf>
    <xf numFmtId="20" fontId="14" fillId="16" borderId="3" xfId="0" applyNumberFormat="1" applyFont="1" applyFill="1" applyBorder="1" applyAlignment="1">
      <alignment horizontal="center" vertical="center"/>
    </xf>
    <xf numFmtId="0" fontId="32" fillId="16" borderId="3" xfId="0" applyFont="1" applyFill="1" applyBorder="1" applyAlignment="1">
      <alignment horizontal="center" vertical="center" wrapText="1"/>
    </xf>
    <xf numFmtId="0" fontId="30" fillId="16" borderId="3" xfId="0" applyFont="1" applyFill="1" applyBorder="1" applyAlignment="1">
      <alignment horizontal="center" vertical="center"/>
    </xf>
    <xf numFmtId="0" fontId="33" fillId="16" borderId="50" xfId="0" applyFont="1" applyFill="1" applyBorder="1" applyAlignment="1">
      <alignment horizontal="center" vertical="center" wrapText="1"/>
    </xf>
    <xf numFmtId="0" fontId="32" fillId="16" borderId="7" xfId="0" applyFont="1" applyFill="1" applyBorder="1" applyAlignment="1">
      <alignment horizontal="center" vertical="center" wrapText="1"/>
    </xf>
    <xf numFmtId="20" fontId="0" fillId="16" borderId="2" xfId="0" applyNumberFormat="1" applyFill="1" applyBorder="1" applyAlignment="1">
      <alignment horizontal="center" vertical="center"/>
    </xf>
    <xf numFmtId="0" fontId="34" fillId="16" borderId="54" xfId="0" applyFont="1" applyFill="1" applyBorder="1" applyAlignment="1">
      <alignment horizontal="center" vertical="center"/>
    </xf>
    <xf numFmtId="0" fontId="34" fillId="16" borderId="14" xfId="0" applyFont="1" applyFill="1" applyBorder="1" applyAlignment="1">
      <alignment horizontal="center" vertical="center"/>
    </xf>
    <xf numFmtId="49" fontId="0" fillId="5" borderId="53" xfId="0" applyNumberFormat="1" applyFill="1" applyBorder="1" applyAlignment="1">
      <alignment horizontal="center" vertical="center"/>
    </xf>
    <xf numFmtId="49" fontId="0" fillId="6" borderId="53" xfId="0" applyNumberFormat="1" applyFill="1" applyBorder="1" applyAlignment="1">
      <alignment horizontal="center" vertical="center"/>
    </xf>
    <xf numFmtId="49" fontId="0" fillId="13" borderId="53" xfId="0" applyNumberFormat="1" applyFill="1" applyBorder="1" applyAlignment="1">
      <alignment horizontal="center" vertical="center"/>
    </xf>
    <xf numFmtId="20" fontId="17" fillId="16" borderId="51" xfId="0" applyNumberFormat="1" applyFont="1" applyFill="1" applyBorder="1" applyAlignment="1">
      <alignment horizontal="center" vertical="center"/>
    </xf>
    <xf numFmtId="20" fontId="5" fillId="16" borderId="2" xfId="0" applyNumberFormat="1" applyFont="1" applyFill="1" applyBorder="1" applyAlignment="1">
      <alignment horizontal="center" vertical="center"/>
    </xf>
    <xf numFmtId="20" fontId="5" fillId="16" borderId="3" xfId="0" applyNumberFormat="1" applyFont="1" applyFill="1" applyBorder="1" applyAlignment="1">
      <alignment horizontal="center" vertical="center"/>
    </xf>
    <xf numFmtId="20" fontId="5" fillId="16" borderId="7" xfId="0" applyNumberFormat="1" applyFont="1" applyFill="1" applyBorder="1" applyAlignment="1">
      <alignment horizontal="center" vertical="center"/>
    </xf>
    <xf numFmtId="20" fontId="5" fillId="16" borderId="53" xfId="0" applyNumberFormat="1" applyFont="1" applyFill="1" applyBorder="1" applyAlignment="1">
      <alignment horizontal="center" vertical="center"/>
    </xf>
    <xf numFmtId="20" fontId="14" fillId="17" borderId="3" xfId="0" applyNumberFormat="1" applyFont="1" applyFill="1" applyBorder="1" applyAlignment="1">
      <alignment horizontal="center" vertical="center"/>
    </xf>
    <xf numFmtId="0" fontId="30" fillId="17" borderId="3" xfId="0" applyFont="1" applyFill="1" applyBorder="1" applyAlignment="1">
      <alignment horizontal="center" vertical="center" wrapText="1"/>
    </xf>
    <xf numFmtId="0" fontId="36" fillId="17" borderId="3" xfId="0" applyFont="1" applyFill="1" applyBorder="1" applyAlignment="1">
      <alignment horizontal="center" vertical="center"/>
    </xf>
    <xf numFmtId="0" fontId="30" fillId="17" borderId="3" xfId="0" applyFont="1" applyFill="1" applyBorder="1" applyAlignment="1">
      <alignment horizontal="center" vertical="center"/>
    </xf>
    <xf numFmtId="0" fontId="33" fillId="17" borderId="50" xfId="0" applyFont="1" applyFill="1" applyBorder="1" applyAlignment="1">
      <alignment horizontal="center" vertical="center" wrapText="1"/>
    </xf>
    <xf numFmtId="0" fontId="32" fillId="17" borderId="7" xfId="0" applyFont="1" applyFill="1" applyBorder="1" applyAlignment="1">
      <alignment horizontal="center" vertical="center" wrapText="1"/>
    </xf>
    <xf numFmtId="20" fontId="0" fillId="17" borderId="2" xfId="0" applyNumberFormat="1" applyFill="1" applyBorder="1" applyAlignment="1">
      <alignment horizontal="center" vertical="center"/>
    </xf>
    <xf numFmtId="0" fontId="34" fillId="17" borderId="54" xfId="0" applyFont="1" applyFill="1" applyBorder="1" applyAlignment="1">
      <alignment horizontal="center" vertical="center"/>
    </xf>
    <xf numFmtId="0" fontId="34" fillId="17" borderId="14" xfId="0" applyFont="1" applyFill="1" applyBorder="1" applyAlignment="1">
      <alignment horizontal="center" vertical="center"/>
    </xf>
    <xf numFmtId="49" fontId="0" fillId="17" borderId="53" xfId="0" applyNumberFormat="1" applyFill="1" applyBorder="1" applyAlignment="1">
      <alignment horizontal="center" vertical="center"/>
    </xf>
    <xf numFmtId="20" fontId="17" fillId="17" borderId="51" xfId="0" applyNumberFormat="1" applyFont="1" applyFill="1" applyBorder="1" applyAlignment="1">
      <alignment horizontal="center" vertical="center"/>
    </xf>
    <xf numFmtId="20" fontId="5" fillId="17" borderId="2" xfId="0" applyNumberFormat="1" applyFont="1" applyFill="1" applyBorder="1" applyAlignment="1">
      <alignment horizontal="center" vertical="center"/>
    </xf>
    <xf numFmtId="20" fontId="5" fillId="17" borderId="3" xfId="0" applyNumberFormat="1" applyFont="1" applyFill="1" applyBorder="1" applyAlignment="1">
      <alignment horizontal="center" vertical="center"/>
    </xf>
    <xf numFmtId="20" fontId="5" fillId="17" borderId="7" xfId="0" applyNumberFormat="1" applyFont="1" applyFill="1" applyBorder="1" applyAlignment="1">
      <alignment horizontal="center" vertical="center"/>
    </xf>
    <xf numFmtId="20" fontId="5" fillId="17" borderId="53" xfId="0" applyNumberFormat="1" applyFont="1" applyFill="1" applyBorder="1" applyAlignment="1">
      <alignment horizontal="center" vertical="center"/>
    </xf>
    <xf numFmtId="20" fontId="14" fillId="18" borderId="3" xfId="0" applyNumberFormat="1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 wrapText="1"/>
    </xf>
    <xf numFmtId="0" fontId="36" fillId="18" borderId="3" xfId="0" applyFont="1" applyFill="1" applyBorder="1" applyAlignment="1">
      <alignment horizontal="center" vertical="center"/>
    </xf>
    <xf numFmtId="0" fontId="30" fillId="18" borderId="3" xfId="0" applyFont="1" applyFill="1" applyBorder="1" applyAlignment="1">
      <alignment horizontal="center" vertical="center"/>
    </xf>
    <xf numFmtId="0" fontId="33" fillId="18" borderId="50" xfId="0" applyFont="1" applyFill="1" applyBorder="1" applyAlignment="1">
      <alignment horizontal="center" vertical="center" wrapText="1"/>
    </xf>
    <xf numFmtId="0" fontId="30" fillId="18" borderId="7" xfId="0" applyFont="1" applyFill="1" applyBorder="1" applyAlignment="1">
      <alignment horizontal="center" vertical="center" wrapText="1"/>
    </xf>
    <xf numFmtId="20" fontId="17" fillId="18" borderId="51" xfId="0" applyNumberFormat="1" applyFont="1" applyFill="1" applyBorder="1" applyAlignment="1">
      <alignment horizontal="center" vertical="center"/>
    </xf>
    <xf numFmtId="20" fontId="5" fillId="18" borderId="2" xfId="0" applyNumberFormat="1" applyFont="1" applyFill="1" applyBorder="1" applyAlignment="1">
      <alignment horizontal="center" vertical="center"/>
    </xf>
    <xf numFmtId="20" fontId="5" fillId="18" borderId="3" xfId="0" applyNumberFormat="1" applyFont="1" applyFill="1" applyBorder="1" applyAlignment="1">
      <alignment horizontal="center" vertical="center"/>
    </xf>
    <xf numFmtId="20" fontId="5" fillId="18" borderId="7" xfId="0" applyNumberFormat="1" applyFont="1" applyFill="1" applyBorder="1" applyAlignment="1">
      <alignment horizontal="center" vertical="center"/>
    </xf>
    <xf numFmtId="20" fontId="5" fillId="18" borderId="53" xfId="0" applyNumberFormat="1" applyFont="1" applyFill="1" applyBorder="1" applyAlignment="1">
      <alignment horizontal="center" vertical="center"/>
    </xf>
    <xf numFmtId="20" fontId="12" fillId="0" borderId="3" xfId="0" applyNumberFormat="1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 wrapText="1"/>
    </xf>
    <xf numFmtId="20" fontId="0" fillId="5" borderId="2" xfId="0" applyNumberFormat="1" applyFill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20" fontId="0" fillId="6" borderId="2" xfId="0" applyNumberFormat="1" applyFill="1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20" fontId="0" fillId="0" borderId="3" xfId="0" applyNumberFormat="1" applyBorder="1" applyAlignment="1">
      <alignment horizontal="center" vertical="center"/>
    </xf>
    <xf numFmtId="20" fontId="0" fillId="0" borderId="7" xfId="0" applyNumberFormat="1" applyBorder="1" applyAlignment="1">
      <alignment horizontal="center" vertical="center"/>
    </xf>
    <xf numFmtId="20" fontId="0" fillId="0" borderId="53" xfId="0" applyNumberForma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49" fontId="0" fillId="5" borderId="2" xfId="0" applyNumberFormat="1" applyFill="1" applyBorder="1" applyAlignment="1">
      <alignment horizontal="center" vertical="center"/>
    </xf>
    <xf numFmtId="49" fontId="0" fillId="6" borderId="2" xfId="0" applyNumberFormat="1" applyFill="1" applyBorder="1" applyAlignment="1">
      <alignment horizontal="center" vertical="center"/>
    </xf>
    <xf numFmtId="20" fontId="0" fillId="5" borderId="53" xfId="0" applyNumberFormat="1" applyFill="1" applyBorder="1" applyAlignment="1">
      <alignment horizontal="center" vertical="center"/>
    </xf>
    <xf numFmtId="20" fontId="0" fillId="6" borderId="53" xfId="0" applyNumberForma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/>
    </xf>
    <xf numFmtId="20" fontId="5" fillId="5" borderId="2" xfId="0" applyNumberFormat="1" applyFont="1" applyFill="1" applyBorder="1" applyAlignment="1">
      <alignment horizontal="center" vertical="center"/>
    </xf>
    <xf numFmtId="0" fontId="34" fillId="0" borderId="54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20" fontId="5" fillId="6" borderId="2" xfId="0" applyNumberFormat="1" applyFont="1" applyFill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7" xfId="0" applyNumberFormat="1" applyFont="1" applyBorder="1" applyAlignment="1">
      <alignment horizontal="center" vertical="center"/>
    </xf>
    <xf numFmtId="20" fontId="5" fillId="0" borderId="53" xfId="0" applyNumberFormat="1" applyFont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 vertical="center"/>
    </xf>
    <xf numFmtId="20" fontId="0" fillId="2" borderId="3" xfId="0" applyNumberFormat="1" applyFill="1" applyBorder="1" applyAlignment="1">
      <alignment horizontal="center" vertical="center"/>
    </xf>
    <xf numFmtId="20" fontId="0" fillId="2" borderId="7" xfId="0" applyNumberFormat="1" applyFill="1" applyBorder="1" applyAlignment="1">
      <alignment horizontal="center" vertical="center"/>
    </xf>
    <xf numFmtId="20" fontId="0" fillId="2" borderId="53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2" borderId="53" xfId="0" applyNumberFormat="1" applyFill="1" applyBorder="1" applyAlignment="1">
      <alignment horizontal="center" vertical="center"/>
    </xf>
    <xf numFmtId="0" fontId="22" fillId="15" borderId="29" xfId="0" applyFont="1" applyFill="1" applyBorder="1" applyAlignment="1">
      <alignment horizontal="center" textRotation="90"/>
    </xf>
    <xf numFmtId="0" fontId="22" fillId="15" borderId="10" xfId="0" applyFont="1" applyFill="1" applyBorder="1" applyAlignment="1">
      <alignment horizontal="center" textRotation="90"/>
    </xf>
    <xf numFmtId="0" fontId="40" fillId="15" borderId="55" xfId="0" applyFont="1" applyFill="1" applyBorder="1" applyAlignment="1">
      <alignment horizontal="center" textRotation="90"/>
    </xf>
    <xf numFmtId="0" fontId="32" fillId="0" borderId="0" xfId="0" applyFont="1" applyAlignment="1">
      <alignment wrapText="1"/>
    </xf>
    <xf numFmtId="0" fontId="30" fillId="0" borderId="0" xfId="0" applyFont="1"/>
    <xf numFmtId="0" fontId="31" fillId="0" borderId="0" xfId="0" applyFont="1"/>
    <xf numFmtId="0" fontId="0" fillId="0" borderId="0" xfId="0" applyAlignment="1">
      <alignment wrapText="1"/>
    </xf>
    <xf numFmtId="0" fontId="0" fillId="10" borderId="23" xfId="0" applyFill="1" applyBorder="1" applyAlignment="1">
      <alignment horizontal="center" vertical="center"/>
    </xf>
    <xf numFmtId="1" fontId="0" fillId="10" borderId="15" xfId="0" applyNumberFormat="1" applyFill="1" applyBorder="1" applyAlignment="1">
      <alignment horizontal="center" vertical="center"/>
    </xf>
    <xf numFmtId="1" fontId="0" fillId="10" borderId="16" xfId="0" applyNumberFormat="1" applyFill="1" applyBorder="1" applyAlignment="1">
      <alignment horizontal="center" vertical="center"/>
    </xf>
    <xf numFmtId="1" fontId="0" fillId="10" borderId="17" xfId="0" applyNumberFormat="1" applyFill="1" applyBorder="1" applyAlignment="1">
      <alignment horizontal="center" vertical="center"/>
    </xf>
    <xf numFmtId="0" fontId="42" fillId="4" borderId="62" xfId="0" applyFont="1" applyFill="1" applyBorder="1" applyAlignment="1">
      <alignment horizontal="center" vertical="center" wrapText="1"/>
    </xf>
    <xf numFmtId="0" fontId="43" fillId="18" borderId="63" xfId="0" applyFont="1" applyFill="1" applyBorder="1" applyAlignment="1">
      <alignment horizontal="center" vertical="center" wrapText="1"/>
    </xf>
    <xf numFmtId="0" fontId="42" fillId="19" borderId="62" xfId="0" applyFont="1" applyFill="1" applyBorder="1" applyAlignment="1">
      <alignment horizontal="center" vertical="center" wrapText="1"/>
    </xf>
    <xf numFmtId="1" fontId="42" fillId="19" borderId="62" xfId="0" applyNumberFormat="1" applyFont="1" applyFill="1" applyBorder="1" applyAlignment="1">
      <alignment horizontal="center" vertical="center" wrapText="1"/>
    </xf>
    <xf numFmtId="0" fontId="25" fillId="10" borderId="27" xfId="0" applyFont="1" applyFill="1" applyBorder="1" applyAlignment="1">
      <alignment horizontal="center" wrapText="1"/>
    </xf>
    <xf numFmtId="0" fontId="45" fillId="10" borderId="27" xfId="0" applyFont="1" applyFill="1" applyBorder="1" applyAlignment="1">
      <alignment horizontal="center"/>
    </xf>
    <xf numFmtId="0" fontId="26" fillId="10" borderId="46" xfId="0" applyFont="1" applyFill="1" applyBorder="1" applyAlignment="1">
      <alignment horizontal="center" wrapText="1"/>
    </xf>
    <xf numFmtId="0" fontId="30" fillId="15" borderId="24" xfId="0" applyFont="1" applyFill="1" applyBorder="1" applyAlignment="1">
      <alignment horizontal="center" wrapText="1"/>
    </xf>
    <xf numFmtId="0" fontId="35" fillId="15" borderId="50" xfId="0" applyFont="1" applyFill="1" applyBorder="1" applyAlignment="1">
      <alignment horizontal="center"/>
    </xf>
    <xf numFmtId="0" fontId="31" fillId="15" borderId="7" xfId="0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20" fontId="0" fillId="8" borderId="2" xfId="0" applyNumberFormat="1" applyFill="1" applyBorder="1" applyAlignment="1">
      <alignment horizontal="center" vertical="center"/>
    </xf>
    <xf numFmtId="0" fontId="30" fillId="16" borderId="3" xfId="0" applyFont="1" applyFill="1" applyBorder="1" applyAlignment="1">
      <alignment horizontal="center" vertical="center" wrapText="1"/>
    </xf>
    <xf numFmtId="0" fontId="35" fillId="16" borderId="3" xfId="0" applyFont="1" applyFill="1" applyBorder="1" applyAlignment="1">
      <alignment horizontal="center" vertical="center"/>
    </xf>
    <xf numFmtId="0" fontId="31" fillId="16" borderId="7" xfId="0" applyFont="1" applyFill="1" applyBorder="1" applyAlignment="1">
      <alignment horizontal="center" vertical="center" wrapText="1"/>
    </xf>
    <xf numFmtId="0" fontId="35" fillId="17" borderId="3" xfId="0" applyFont="1" applyFill="1" applyBorder="1" applyAlignment="1">
      <alignment horizontal="center" vertical="center"/>
    </xf>
    <xf numFmtId="0" fontId="31" fillId="17" borderId="7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35" fillId="18" borderId="3" xfId="0" applyFont="1" applyFill="1" applyBorder="1" applyAlignment="1">
      <alignment horizontal="center" vertical="center"/>
    </xf>
    <xf numFmtId="0" fontId="31" fillId="18" borderId="7" xfId="0" applyFont="1" applyFill="1" applyBorder="1" applyAlignment="1">
      <alignment horizontal="center" vertical="center" wrapText="1"/>
    </xf>
    <xf numFmtId="0" fontId="34" fillId="18" borderId="54" xfId="0" applyFont="1" applyFill="1" applyBorder="1" applyAlignment="1">
      <alignment horizontal="center" vertical="center"/>
    </xf>
    <xf numFmtId="0" fontId="34" fillId="18" borderId="14" xfId="0" applyFont="1" applyFill="1" applyBorder="1" applyAlignment="1">
      <alignment horizontal="center" vertical="center"/>
    </xf>
    <xf numFmtId="0" fontId="30" fillId="0" borderId="0" xfId="0" applyFont="1" applyAlignment="1">
      <alignment wrapText="1"/>
    </xf>
    <xf numFmtId="0" fontId="35" fillId="0" borderId="0" xfId="0" applyFont="1"/>
    <xf numFmtId="0" fontId="31" fillId="0" borderId="0" xfId="0" applyFont="1" applyAlignment="1">
      <alignment wrapText="1"/>
    </xf>
    <xf numFmtId="0" fontId="0" fillId="10" borderId="23" xfId="0" applyFill="1" applyBorder="1" applyAlignment="1">
      <alignment horizontal="center"/>
    </xf>
    <xf numFmtId="49" fontId="0" fillId="10" borderId="23" xfId="0" applyNumberFormat="1" applyFill="1" applyBorder="1" applyAlignment="1">
      <alignment horizontal="right"/>
    </xf>
    <xf numFmtId="49" fontId="0" fillId="10" borderId="39" xfId="0" applyNumberFormat="1" applyFill="1" applyBorder="1" applyAlignment="1">
      <alignment horizontal="right"/>
    </xf>
    <xf numFmtId="49" fontId="0" fillId="10" borderId="15" xfId="0" applyNumberFormat="1" applyFill="1" applyBorder="1" applyAlignment="1">
      <alignment horizontal="right"/>
    </xf>
    <xf numFmtId="49" fontId="0" fillId="10" borderId="16" xfId="0" applyNumberFormat="1" applyFill="1" applyBorder="1" applyAlignment="1">
      <alignment horizontal="right"/>
    </xf>
    <xf numFmtId="49" fontId="0" fillId="10" borderId="17" xfId="0" applyNumberFormat="1" applyFill="1" applyBorder="1" applyAlignment="1">
      <alignment horizontal="right"/>
    </xf>
    <xf numFmtId="20" fontId="36" fillId="18" borderId="3" xfId="0" applyNumberFormat="1" applyFont="1" applyFill="1" applyBorder="1" applyAlignment="1">
      <alignment horizontal="center" vertical="center"/>
    </xf>
    <xf numFmtId="20" fontId="36" fillId="0" borderId="3" xfId="0" applyNumberFormat="1" applyFont="1" applyBorder="1" applyAlignment="1">
      <alignment horizontal="center" vertical="center"/>
    </xf>
    <xf numFmtId="164" fontId="34" fillId="18" borderId="24" xfId="0" applyNumberFormat="1" applyFont="1" applyFill="1" applyBorder="1" applyAlignment="1">
      <alignment horizontal="center" vertical="center"/>
    </xf>
    <xf numFmtId="164" fontId="34" fillId="18" borderId="7" xfId="0" applyNumberFormat="1" applyFont="1" applyFill="1" applyBorder="1" applyAlignment="1">
      <alignment horizontal="center" vertical="center"/>
    </xf>
    <xf numFmtId="1" fontId="5" fillId="18" borderId="2" xfId="0" applyNumberFormat="1" applyFont="1" applyFill="1" applyBorder="1" applyAlignment="1">
      <alignment horizontal="center" vertical="center"/>
    </xf>
    <xf numFmtId="1" fontId="5" fillId="18" borderId="3" xfId="0" applyNumberFormat="1" applyFont="1" applyFill="1" applyBorder="1" applyAlignment="1">
      <alignment horizontal="center" vertical="center"/>
    </xf>
    <xf numFmtId="1" fontId="5" fillId="18" borderId="7" xfId="0" applyNumberFormat="1" applyFont="1" applyFill="1" applyBorder="1" applyAlignment="1">
      <alignment horizontal="center" vertical="center"/>
    </xf>
    <xf numFmtId="1" fontId="5" fillId="18" borderId="53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7" xfId="0" applyNumberFormat="1" applyBorder="1" applyAlignment="1">
      <alignment horizontal="center" vertical="center"/>
    </xf>
    <xf numFmtId="1" fontId="0" fillId="0" borderId="53" xfId="0" applyNumberFormat="1" applyBorder="1" applyAlignment="1">
      <alignment horizontal="center" vertical="center"/>
    </xf>
    <xf numFmtId="0" fontId="31" fillId="15" borderId="68" xfId="0" applyFont="1" applyFill="1" applyBorder="1" applyAlignment="1">
      <alignment horizontal="center" wrapText="1"/>
    </xf>
    <xf numFmtId="0" fontId="33" fillId="0" borderId="69" xfId="0" applyFont="1" applyBorder="1" applyAlignment="1">
      <alignment horizontal="center" vertical="center" wrapText="1"/>
    </xf>
    <xf numFmtId="0" fontId="46" fillId="18" borderId="67" xfId="0" applyFont="1" applyFill="1" applyBorder="1" applyAlignment="1">
      <alignment vertical="center" wrapText="1"/>
    </xf>
    <xf numFmtId="0" fontId="48" fillId="18" borderId="67" xfId="0" applyFont="1" applyFill="1" applyBorder="1" applyAlignment="1">
      <alignment vertical="center" wrapText="1"/>
    </xf>
    <xf numFmtId="0" fontId="49" fillId="0" borderId="67" xfId="0" applyFont="1" applyBorder="1" applyAlignment="1">
      <alignment vertical="center" wrapText="1"/>
    </xf>
    <xf numFmtId="0" fontId="51" fillId="0" borderId="67" xfId="0" applyFont="1" applyBorder="1" applyAlignment="1">
      <alignment vertical="center" wrapText="1"/>
    </xf>
    <xf numFmtId="0" fontId="52" fillId="0" borderId="67" xfId="0" applyFont="1" applyBorder="1" applyAlignment="1">
      <alignment vertical="center" wrapText="1"/>
    </xf>
    <xf numFmtId="1" fontId="4" fillId="0" borderId="3" xfId="0" applyNumberFormat="1" applyFont="1" applyBorder="1" applyAlignment="1">
      <alignment horizontal="center" vertical="center"/>
    </xf>
    <xf numFmtId="0" fontId="43" fillId="19" borderId="64" xfId="0" applyFont="1" applyFill="1" applyBorder="1" applyAlignment="1">
      <alignment horizontal="center" vertical="center" wrapText="1"/>
    </xf>
    <xf numFmtId="0" fontId="43" fillId="19" borderId="65" xfId="0" applyFont="1" applyFill="1" applyBorder="1" applyAlignment="1">
      <alignment horizontal="center" vertical="center" wrapText="1"/>
    </xf>
    <xf numFmtId="0" fontId="43" fillId="19" borderId="66" xfId="0" applyFont="1" applyFill="1" applyBorder="1" applyAlignment="1">
      <alignment horizontal="center" vertical="center" wrapText="1"/>
    </xf>
    <xf numFmtId="0" fontId="22" fillId="0" borderId="57" xfId="0" applyFont="1" applyBorder="1" applyAlignment="1">
      <alignment horizontal="center" textRotation="90"/>
    </xf>
    <xf numFmtId="0" fontId="22" fillId="0" borderId="52" xfId="0" applyFont="1" applyBorder="1" applyAlignment="1">
      <alignment horizontal="center" textRotation="90"/>
    </xf>
    <xf numFmtId="0" fontId="22" fillId="0" borderId="61" xfId="0" applyFont="1" applyBorder="1" applyAlignment="1">
      <alignment horizontal="center" textRotation="90"/>
    </xf>
    <xf numFmtId="0" fontId="22" fillId="0" borderId="47" xfId="0" applyFont="1" applyBorder="1" applyAlignment="1">
      <alignment horizontal="center" wrapText="1"/>
    </xf>
    <xf numFmtId="0" fontId="22" fillId="0" borderId="58" xfId="0" applyFont="1" applyBorder="1" applyAlignment="1">
      <alignment horizontal="center" wrapText="1"/>
    </xf>
    <xf numFmtId="0" fontId="22" fillId="0" borderId="42" xfId="0" applyFont="1" applyBorder="1" applyAlignment="1">
      <alignment horizontal="center" wrapText="1"/>
    </xf>
    <xf numFmtId="0" fontId="27" fillId="3" borderId="58" xfId="0" applyFont="1" applyFill="1" applyBorder="1" applyAlignment="1">
      <alignment horizontal="center" wrapText="1"/>
    </xf>
    <xf numFmtId="0" fontId="27" fillId="3" borderId="42" xfId="0" applyFont="1" applyFill="1" applyBorder="1" applyAlignment="1">
      <alignment horizontal="center" wrapText="1"/>
    </xf>
    <xf numFmtId="0" fontId="27" fillId="7" borderId="58" xfId="0" applyFont="1" applyFill="1" applyBorder="1" applyAlignment="1">
      <alignment horizontal="center" vertical="center"/>
    </xf>
    <xf numFmtId="0" fontId="27" fillId="7" borderId="42" xfId="0" applyFont="1" applyFill="1" applyBorder="1" applyAlignment="1">
      <alignment horizontal="center" vertical="center"/>
    </xf>
    <xf numFmtId="0" fontId="28" fillId="9" borderId="58" xfId="0" applyFont="1" applyFill="1" applyBorder="1" applyAlignment="1">
      <alignment horizontal="center" vertical="center"/>
    </xf>
    <xf numFmtId="0" fontId="28" fillId="9" borderId="42" xfId="0" applyFont="1" applyFill="1" applyBorder="1" applyAlignment="1">
      <alignment horizontal="center" vertical="center"/>
    </xf>
    <xf numFmtId="0" fontId="18" fillId="3" borderId="40" xfId="0" applyFont="1" applyFill="1" applyBorder="1" applyAlignment="1">
      <alignment horizontal="center" textRotation="90"/>
    </xf>
    <xf numFmtId="0" fontId="18" fillId="3" borderId="53" xfId="0" applyFont="1" applyFill="1" applyBorder="1" applyAlignment="1">
      <alignment horizontal="center" textRotation="90"/>
    </xf>
    <xf numFmtId="0" fontId="18" fillId="3" borderId="59" xfId="0" applyFont="1" applyFill="1" applyBorder="1" applyAlignment="1">
      <alignment horizontal="center" textRotation="90"/>
    </xf>
    <xf numFmtId="0" fontId="18" fillId="7" borderId="40" xfId="0" applyFont="1" applyFill="1" applyBorder="1" applyAlignment="1">
      <alignment horizontal="center" textRotation="90"/>
    </xf>
    <xf numFmtId="0" fontId="18" fillId="7" borderId="53" xfId="0" applyFont="1" applyFill="1" applyBorder="1" applyAlignment="1">
      <alignment horizontal="center" textRotation="90"/>
    </xf>
    <xf numFmtId="0" fontId="18" fillId="7" borderId="59" xfId="0" applyFont="1" applyFill="1" applyBorder="1" applyAlignment="1">
      <alignment horizontal="center" textRotation="90"/>
    </xf>
    <xf numFmtId="0" fontId="41" fillId="9" borderId="40" xfId="0" applyFont="1" applyFill="1" applyBorder="1" applyAlignment="1">
      <alignment horizontal="center" textRotation="90"/>
    </xf>
    <xf numFmtId="0" fontId="41" fillId="9" borderId="53" xfId="0" applyFont="1" applyFill="1" applyBorder="1" applyAlignment="1">
      <alignment horizontal="center" textRotation="90"/>
    </xf>
    <xf numFmtId="0" fontId="41" fillId="9" borderId="59" xfId="0" applyFont="1" applyFill="1" applyBorder="1" applyAlignment="1">
      <alignment horizontal="center" textRotation="90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textRotation="90"/>
    </xf>
    <xf numFmtId="0" fontId="22" fillId="0" borderId="2" xfId="0" applyFont="1" applyBorder="1" applyAlignment="1">
      <alignment horizontal="center" textRotation="90"/>
    </xf>
    <xf numFmtId="0" fontId="22" fillId="0" borderId="11" xfId="0" applyFont="1" applyBorder="1" applyAlignment="1">
      <alignment horizontal="center" textRotation="90"/>
    </xf>
    <xf numFmtId="0" fontId="22" fillId="0" borderId="56" xfId="0" applyFont="1" applyBorder="1" applyAlignment="1">
      <alignment horizontal="center" textRotation="90"/>
    </xf>
    <xf numFmtId="0" fontId="22" fillId="0" borderId="24" xfId="0" applyFont="1" applyBorder="1" applyAlignment="1">
      <alignment horizontal="center" textRotation="90"/>
    </xf>
    <xf numFmtId="0" fontId="22" fillId="0" borderId="60" xfId="0" applyFont="1" applyBorder="1" applyAlignment="1">
      <alignment horizontal="center" textRotation="90"/>
    </xf>
    <xf numFmtId="0" fontId="22" fillId="0" borderId="41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5" fillId="0" borderId="32" xfId="0" applyFont="1" applyBorder="1" applyAlignment="1">
      <alignment horizontal="left" vertical="center"/>
    </xf>
    <xf numFmtId="0" fontId="15" fillId="0" borderId="33" xfId="0" applyFont="1" applyBorder="1" applyAlignment="1">
      <alignment horizontal="left" vertical="center"/>
    </xf>
    <xf numFmtId="0" fontId="16" fillId="0" borderId="21" xfId="0" applyFont="1" applyBorder="1" applyAlignment="1">
      <alignment horizontal="center"/>
    </xf>
    <xf numFmtId="0" fontId="16" fillId="0" borderId="30" xfId="0" applyFont="1" applyBorder="1" applyAlignment="1">
      <alignment horizontal="center"/>
    </xf>
    <xf numFmtId="0" fontId="16" fillId="0" borderId="31" xfId="0" applyFont="1" applyBorder="1" applyAlignment="1">
      <alignment horizontal="center"/>
    </xf>
    <xf numFmtId="0" fontId="18" fillId="5" borderId="26" xfId="0" applyFont="1" applyFill="1" applyBorder="1" applyAlignment="1">
      <alignment horizontal="center" textRotation="90"/>
    </xf>
    <xf numFmtId="0" fontId="18" fillId="5" borderId="12" xfId="0" applyFont="1" applyFill="1" applyBorder="1" applyAlignment="1">
      <alignment horizontal="center" textRotation="90"/>
    </xf>
    <xf numFmtId="0" fontId="19" fillId="3" borderId="0" xfId="0" applyFont="1" applyFill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18" fillId="6" borderId="26" xfId="0" applyFont="1" applyFill="1" applyBorder="1" applyAlignment="1">
      <alignment horizontal="center" textRotation="90"/>
    </xf>
    <xf numFmtId="0" fontId="18" fillId="6" borderId="12" xfId="0" applyFont="1" applyFill="1" applyBorder="1" applyAlignment="1">
      <alignment horizontal="center" textRotation="90"/>
    </xf>
    <xf numFmtId="0" fontId="19" fillId="7" borderId="0" xfId="0" applyFont="1" applyFill="1" applyAlignment="1">
      <alignment horizontal="center" vertical="center" wrapText="1"/>
    </xf>
    <xf numFmtId="0" fontId="19" fillId="7" borderId="43" xfId="0" applyFont="1" applyFill="1" applyBorder="1" applyAlignment="1">
      <alignment horizontal="center" vertical="center" wrapText="1"/>
    </xf>
    <xf numFmtId="0" fontId="18" fillId="8" borderId="26" xfId="0" applyFont="1" applyFill="1" applyBorder="1" applyAlignment="1">
      <alignment horizontal="center" textRotation="90"/>
    </xf>
    <xf numFmtId="0" fontId="18" fillId="8" borderId="12" xfId="0" applyFont="1" applyFill="1" applyBorder="1" applyAlignment="1">
      <alignment horizontal="center" textRotation="90"/>
    </xf>
    <xf numFmtId="0" fontId="20" fillId="9" borderId="0" xfId="0" applyFont="1" applyFill="1" applyAlignment="1">
      <alignment horizontal="center" vertical="center" wrapText="1"/>
    </xf>
    <xf numFmtId="0" fontId="20" fillId="9" borderId="43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textRotation="90"/>
    </xf>
    <xf numFmtId="0" fontId="22" fillId="0" borderId="26" xfId="0" applyFont="1" applyBorder="1" applyAlignment="1">
      <alignment horizontal="center" textRotation="90"/>
    </xf>
    <xf numFmtId="0" fontId="22" fillId="0" borderId="45" xfId="0" applyFont="1" applyBorder="1" applyAlignment="1">
      <alignment horizontal="center" textRotation="90"/>
    </xf>
    <xf numFmtId="0" fontId="22" fillId="0" borderId="27" xfId="0" applyFont="1" applyBorder="1" applyAlignment="1">
      <alignment horizontal="center" textRotation="90"/>
    </xf>
    <xf numFmtId="0" fontId="22" fillId="0" borderId="46" xfId="0" applyFont="1" applyBorder="1" applyAlignment="1">
      <alignment horizontal="center" textRotation="90"/>
    </xf>
    <xf numFmtId="0" fontId="22" fillId="0" borderId="28" xfId="0" applyFont="1" applyBorder="1" applyAlignment="1">
      <alignment horizontal="center" textRotation="90"/>
    </xf>
    <xf numFmtId="0" fontId="2" fillId="2" borderId="37" xfId="0" applyFont="1" applyFill="1" applyBorder="1" applyAlignment="1">
      <alignment horizontal="center"/>
    </xf>
    <xf numFmtId="0" fontId="3" fillId="2" borderId="38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49" fontId="5" fillId="0" borderId="30" xfId="0" applyNumberFormat="1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1" fontId="7" fillId="20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33" fillId="18" borderId="3" xfId="0" applyFont="1" applyFill="1" applyBorder="1" applyAlignment="1">
      <alignment horizontal="center" vertical="center"/>
    </xf>
    <xf numFmtId="0" fontId="1" fillId="18" borderId="3" xfId="0" applyFont="1" applyFill="1" applyBorder="1" applyAlignment="1">
      <alignment horizontal="center" vertical="center"/>
    </xf>
    <xf numFmtId="0" fontId="1" fillId="18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Y81"/>
  <sheetViews>
    <sheetView tabSelected="1" zoomScale="90" zoomScaleNormal="90" workbookViewId="0">
      <selection activeCell="H7" sqref="H7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222" customWidth="1"/>
    <col min="4" max="4" width="5.85546875" style="222" bestFit="1" customWidth="1"/>
    <col min="5" max="5" width="22" style="222" customWidth="1"/>
    <col min="6" max="6" width="8.42578125" bestFit="1" customWidth="1"/>
    <col min="7" max="7" width="4.28515625" customWidth="1"/>
    <col min="8" max="9" width="8.140625" style="222" customWidth="1"/>
    <col min="10" max="10" width="4.28515625" hidden="1" customWidth="1"/>
    <col min="11" max="12" width="8.140625" style="222" hidden="1" customWidth="1"/>
    <col min="13" max="13" width="4.28515625" customWidth="1"/>
    <col min="14" max="15" width="8.140625" style="222" customWidth="1"/>
    <col min="16" max="16" width="6.42578125" customWidth="1"/>
    <col min="17" max="17" width="6.42578125" hidden="1" customWidth="1"/>
    <col min="18" max="18" width="6.42578125" customWidth="1"/>
    <col min="19" max="19" width="5.7109375" style="92" customWidth="1"/>
    <col min="20" max="23" width="3.42578125" customWidth="1"/>
    <col min="24" max="24" width="8.42578125" customWidth="1"/>
    <col min="25" max="25" width="30.5703125" style="222" customWidth="1"/>
  </cols>
  <sheetData>
    <row r="1" spans="1:25" ht="16.5" thickBot="1" x14ac:dyDescent="0.3">
      <c r="A1" s="316" t="s">
        <v>28</v>
      </c>
      <c r="B1" s="316"/>
      <c r="C1" s="316"/>
      <c r="D1" s="316"/>
      <c r="E1" s="316"/>
      <c r="F1" s="317"/>
      <c r="G1" s="320" t="s">
        <v>46</v>
      </c>
      <c r="H1" s="321"/>
      <c r="I1" s="321"/>
      <c r="J1" s="321"/>
      <c r="K1" s="321"/>
      <c r="L1" s="321"/>
      <c r="M1" s="321"/>
      <c r="N1" s="321"/>
      <c r="O1" s="322"/>
      <c r="Y1"/>
    </row>
    <row r="2" spans="1:25" ht="24.75" customHeight="1" thickBot="1" x14ac:dyDescent="0.3">
      <c r="A2" s="318"/>
      <c r="B2" s="318"/>
      <c r="C2" s="318"/>
      <c r="D2" s="318"/>
      <c r="E2" s="318"/>
      <c r="F2" s="319"/>
      <c r="G2" s="323" t="s">
        <v>47</v>
      </c>
      <c r="H2" s="325" t="s">
        <v>48</v>
      </c>
      <c r="I2" s="326"/>
      <c r="J2" s="327" t="s">
        <v>47</v>
      </c>
      <c r="K2" s="329" t="s">
        <v>49</v>
      </c>
      <c r="L2" s="330"/>
      <c r="M2" s="331" t="s">
        <v>47</v>
      </c>
      <c r="N2" s="333" t="s">
        <v>37</v>
      </c>
      <c r="O2" s="334"/>
      <c r="P2" s="335" t="s">
        <v>50</v>
      </c>
      <c r="Q2" s="336"/>
      <c r="R2" s="337"/>
      <c r="S2" s="93"/>
      <c r="T2" s="338" t="s">
        <v>51</v>
      </c>
      <c r="U2" s="340" t="s">
        <v>52</v>
      </c>
      <c r="V2" s="342" t="s">
        <v>53</v>
      </c>
      <c r="W2" s="342" t="s">
        <v>54</v>
      </c>
      <c r="X2" s="288" t="s">
        <v>55</v>
      </c>
      <c r="Y2"/>
    </row>
    <row r="3" spans="1:25" ht="22.5" customHeight="1" x14ac:dyDescent="0.25">
      <c r="A3" s="94" t="s">
        <v>0</v>
      </c>
      <c r="B3" s="95" t="s">
        <v>1</v>
      </c>
      <c r="C3" s="96" t="s">
        <v>3</v>
      </c>
      <c r="D3" s="97" t="s">
        <v>2</v>
      </c>
      <c r="E3" s="98" t="s">
        <v>56</v>
      </c>
      <c r="F3" s="99" t="s">
        <v>10</v>
      </c>
      <c r="G3" s="324"/>
      <c r="H3" s="100" t="s">
        <v>57</v>
      </c>
      <c r="I3" s="101" t="s">
        <v>58</v>
      </c>
      <c r="J3" s="328"/>
      <c r="K3" s="102" t="s">
        <v>57</v>
      </c>
      <c r="L3" s="103" t="s">
        <v>58</v>
      </c>
      <c r="M3" s="332"/>
      <c r="N3" s="104" t="s">
        <v>57</v>
      </c>
      <c r="O3" s="105" t="s">
        <v>58</v>
      </c>
      <c r="P3" s="106" t="s">
        <v>59</v>
      </c>
      <c r="Q3" s="107" t="s">
        <v>49</v>
      </c>
      <c r="R3" s="108" t="s">
        <v>37</v>
      </c>
      <c r="S3" s="109" t="s">
        <v>60</v>
      </c>
      <c r="T3" s="339"/>
      <c r="U3" s="341"/>
      <c r="V3" s="343"/>
      <c r="W3" s="343"/>
      <c r="X3" s="315"/>
      <c r="Y3" s="98" t="s">
        <v>61</v>
      </c>
    </row>
    <row r="4" spans="1:25" ht="5.25" customHeight="1" x14ac:dyDescent="0.25">
      <c r="A4" s="110"/>
      <c r="B4" s="111"/>
      <c r="C4" s="112"/>
      <c r="D4" s="113"/>
      <c r="E4" s="114"/>
      <c r="F4" s="115"/>
      <c r="G4" s="116"/>
      <c r="H4" s="117"/>
      <c r="I4" s="118"/>
      <c r="J4" s="116"/>
      <c r="K4" s="117"/>
      <c r="L4" s="118"/>
      <c r="M4" s="116"/>
      <c r="N4" s="117"/>
      <c r="O4" s="118"/>
      <c r="P4" s="118"/>
      <c r="Q4" s="118"/>
      <c r="R4" s="118"/>
      <c r="S4" s="119"/>
      <c r="T4" s="116"/>
      <c r="U4" s="120"/>
      <c r="V4" s="121"/>
      <c r="W4" s="121"/>
      <c r="X4" s="121"/>
      <c r="Y4" s="274"/>
    </row>
    <row r="5" spans="1:25" ht="54" x14ac:dyDescent="0.25">
      <c r="A5" s="262">
        <v>0.41666666666666669</v>
      </c>
      <c r="B5" s="353" t="s">
        <v>44</v>
      </c>
      <c r="C5" s="354">
        <v>20</v>
      </c>
      <c r="D5" s="355" t="s">
        <v>37</v>
      </c>
      <c r="E5" s="171" t="s">
        <v>93</v>
      </c>
      <c r="F5" s="356" t="s">
        <v>33</v>
      </c>
      <c r="G5" s="127" t="s">
        <v>66</v>
      </c>
      <c r="H5" s="264" t="s">
        <v>66</v>
      </c>
      <c r="I5" s="265" t="s">
        <v>66</v>
      </c>
      <c r="J5" s="130" t="s">
        <v>66</v>
      </c>
      <c r="K5" s="264" t="s">
        <v>66</v>
      </c>
      <c r="L5" s="265" t="s">
        <v>66</v>
      </c>
      <c r="M5" s="131">
        <f t="shared" ref="M5:M38" si="0">IF(ISBLANK(O5),0,(O5-N5+1))</f>
        <v>9</v>
      </c>
      <c r="N5" s="264">
        <v>3231</v>
      </c>
      <c r="O5" s="265">
        <v>3239</v>
      </c>
      <c r="P5" s="132" t="s">
        <v>66</v>
      </c>
      <c r="Q5" s="133" t="s">
        <v>66</v>
      </c>
      <c r="R5" s="134">
        <v>2</v>
      </c>
      <c r="S5" s="173" t="s">
        <v>66</v>
      </c>
      <c r="T5" s="266" t="s">
        <v>66</v>
      </c>
      <c r="U5" s="267" t="s">
        <v>66</v>
      </c>
      <c r="V5" s="268" t="s">
        <v>66</v>
      </c>
      <c r="W5" s="268" t="s">
        <v>66</v>
      </c>
      <c r="X5" s="269" t="s">
        <v>66</v>
      </c>
      <c r="Y5" s="276" t="s">
        <v>87</v>
      </c>
    </row>
    <row r="6" spans="1:25" ht="33.75" x14ac:dyDescent="0.25">
      <c r="A6" s="262">
        <v>0.4375</v>
      </c>
      <c r="B6" s="353" t="s">
        <v>45</v>
      </c>
      <c r="C6" s="354">
        <v>45</v>
      </c>
      <c r="D6" s="355" t="s">
        <v>37</v>
      </c>
      <c r="E6" s="171" t="s">
        <v>42</v>
      </c>
      <c r="F6" s="356" t="s">
        <v>34</v>
      </c>
      <c r="G6" s="127" t="s">
        <v>66</v>
      </c>
      <c r="H6" s="264" t="s">
        <v>66</v>
      </c>
      <c r="I6" s="265" t="s">
        <v>66</v>
      </c>
      <c r="J6" s="130" t="s">
        <v>66</v>
      </c>
      <c r="K6" s="264" t="s">
        <v>66</v>
      </c>
      <c r="L6" s="265" t="s">
        <v>66</v>
      </c>
      <c r="M6" s="131">
        <f t="shared" si="0"/>
        <v>6</v>
      </c>
      <c r="N6" s="264">
        <v>3240</v>
      </c>
      <c r="O6" s="265">
        <v>3245</v>
      </c>
      <c r="P6" s="132" t="s">
        <v>66</v>
      </c>
      <c r="Q6" s="133" t="s">
        <v>66</v>
      </c>
      <c r="R6" s="134">
        <v>1</v>
      </c>
      <c r="S6" s="173" t="s">
        <v>66</v>
      </c>
      <c r="T6" s="266" t="s">
        <v>66</v>
      </c>
      <c r="U6" s="267" t="s">
        <v>66</v>
      </c>
      <c r="V6" s="268" t="s">
        <v>66</v>
      </c>
      <c r="W6" s="268" t="s">
        <v>66</v>
      </c>
      <c r="X6" s="269" t="s">
        <v>66</v>
      </c>
      <c r="Y6" s="277" t="s">
        <v>88</v>
      </c>
    </row>
    <row r="7" spans="1:25" ht="20.100000000000001" customHeight="1" x14ac:dyDescent="0.25">
      <c r="A7" s="263">
        <v>0.45833333333333331</v>
      </c>
      <c r="B7" s="357" t="s">
        <v>30</v>
      </c>
      <c r="C7" s="358">
        <v>35</v>
      </c>
      <c r="D7" s="358" t="s">
        <v>31</v>
      </c>
      <c r="E7" s="125"/>
      <c r="F7" s="359" t="s">
        <v>35</v>
      </c>
      <c r="G7" s="127">
        <f t="shared" ref="G7:G38" si="1">IF(ISBLANK(I7),0,(I7-H7+1))</f>
        <v>16</v>
      </c>
      <c r="H7" s="128">
        <v>3246</v>
      </c>
      <c r="I7" s="129">
        <v>3261</v>
      </c>
      <c r="J7" s="130" t="s">
        <v>66</v>
      </c>
      <c r="K7" s="128" t="s">
        <v>66</v>
      </c>
      <c r="L7" s="129" t="s">
        <v>66</v>
      </c>
      <c r="M7" s="131" t="s">
        <v>66</v>
      </c>
      <c r="N7" s="128" t="s">
        <v>66</v>
      </c>
      <c r="O7" s="129" t="s">
        <v>66</v>
      </c>
      <c r="P7" s="132">
        <f>15+0</f>
        <v>15</v>
      </c>
      <c r="Q7" s="133" t="s">
        <v>66</v>
      </c>
      <c r="R7" s="134" t="s">
        <v>66</v>
      </c>
      <c r="S7" s="135">
        <f t="shared" ref="S7:S38" si="2">A7+TIME(2,0,0)</f>
        <v>0.54166666666666663</v>
      </c>
      <c r="T7" s="270">
        <v>0</v>
      </c>
      <c r="U7" s="271">
        <v>0</v>
      </c>
      <c r="V7" s="272">
        <v>7</v>
      </c>
      <c r="W7" s="272">
        <v>0</v>
      </c>
      <c r="X7" s="273">
        <v>8</v>
      </c>
      <c r="Y7" s="280" t="s">
        <v>84</v>
      </c>
    </row>
    <row r="8" spans="1:25" ht="18" x14ac:dyDescent="0.25">
      <c r="A8" s="263">
        <v>0.47916666666666669</v>
      </c>
      <c r="B8" s="357" t="s">
        <v>30</v>
      </c>
      <c r="C8" s="358">
        <v>35</v>
      </c>
      <c r="D8" s="358" t="s">
        <v>31</v>
      </c>
      <c r="E8" s="125"/>
      <c r="F8" s="359" t="s">
        <v>36</v>
      </c>
      <c r="G8" s="127">
        <f t="shared" si="1"/>
        <v>17</v>
      </c>
      <c r="H8" s="128">
        <v>3262</v>
      </c>
      <c r="I8" s="129">
        <v>3278</v>
      </c>
      <c r="J8" s="130" t="s">
        <v>66</v>
      </c>
      <c r="K8" s="128" t="s">
        <v>66</v>
      </c>
      <c r="L8" s="129" t="s">
        <v>66</v>
      </c>
      <c r="M8" s="131" t="s">
        <v>66</v>
      </c>
      <c r="N8" s="128" t="s">
        <v>66</v>
      </c>
      <c r="O8" s="129" t="s">
        <v>66</v>
      </c>
      <c r="P8" s="132">
        <f>16+1</f>
        <v>17</v>
      </c>
      <c r="Q8" s="133" t="s">
        <v>66</v>
      </c>
      <c r="R8" s="134" t="s">
        <v>66</v>
      </c>
      <c r="S8" s="135">
        <f t="shared" si="2"/>
        <v>0.5625</v>
      </c>
      <c r="T8" s="270">
        <v>0</v>
      </c>
      <c r="U8" s="271">
        <v>0</v>
      </c>
      <c r="V8" s="272">
        <v>10</v>
      </c>
      <c r="W8" s="272">
        <v>0</v>
      </c>
      <c r="X8" s="273">
        <v>7</v>
      </c>
      <c r="Y8" s="278" t="s">
        <v>85</v>
      </c>
    </row>
    <row r="9" spans="1:25" ht="20.100000000000001" customHeight="1" x14ac:dyDescent="0.25">
      <c r="A9" s="263">
        <v>0.5</v>
      </c>
      <c r="B9" s="357" t="s">
        <v>30</v>
      </c>
      <c r="C9" s="358">
        <v>35</v>
      </c>
      <c r="D9" s="358" t="s">
        <v>31</v>
      </c>
      <c r="E9" s="125"/>
      <c r="F9" s="359" t="s">
        <v>33</v>
      </c>
      <c r="G9" s="127">
        <f t="shared" si="1"/>
        <v>12</v>
      </c>
      <c r="H9" s="128">
        <v>3279</v>
      </c>
      <c r="I9" s="129">
        <v>3290</v>
      </c>
      <c r="J9" s="130" t="s">
        <v>66</v>
      </c>
      <c r="K9" s="128" t="s">
        <v>66</v>
      </c>
      <c r="L9" s="129" t="s">
        <v>66</v>
      </c>
      <c r="M9" s="131" t="s">
        <v>66</v>
      </c>
      <c r="N9" s="128" t="s">
        <v>66</v>
      </c>
      <c r="O9" s="129" t="s">
        <v>66</v>
      </c>
      <c r="P9" s="132">
        <f>11+1</f>
        <v>12</v>
      </c>
      <c r="Q9" s="133" t="s">
        <v>66</v>
      </c>
      <c r="R9" s="134" t="s">
        <v>66</v>
      </c>
      <c r="S9" s="135">
        <f t="shared" si="2"/>
        <v>0.58333333333333337</v>
      </c>
      <c r="T9" s="270">
        <v>0</v>
      </c>
      <c r="U9" s="271">
        <v>0</v>
      </c>
      <c r="V9" s="272">
        <v>5</v>
      </c>
      <c r="W9" s="272">
        <v>1</v>
      </c>
      <c r="X9" s="273">
        <v>6</v>
      </c>
      <c r="Y9" s="279"/>
    </row>
    <row r="10" spans="1:25" ht="18" x14ac:dyDescent="0.25">
      <c r="A10" s="263">
        <v>4.1666666666666664E-2</v>
      </c>
      <c r="B10" s="357" t="s">
        <v>30</v>
      </c>
      <c r="C10" s="358">
        <v>35</v>
      </c>
      <c r="D10" s="358" t="s">
        <v>31</v>
      </c>
      <c r="E10" s="125"/>
      <c r="F10" s="359" t="s">
        <v>32</v>
      </c>
      <c r="G10" s="127">
        <f t="shared" si="1"/>
        <v>15</v>
      </c>
      <c r="H10" s="128">
        <v>3291</v>
      </c>
      <c r="I10" s="129">
        <v>3305</v>
      </c>
      <c r="J10" s="130" t="s">
        <v>66</v>
      </c>
      <c r="K10" s="128" t="s">
        <v>66</v>
      </c>
      <c r="L10" s="129" t="s">
        <v>66</v>
      </c>
      <c r="M10" s="131" t="s">
        <v>66</v>
      </c>
      <c r="N10" s="128" t="s">
        <v>66</v>
      </c>
      <c r="O10" s="129" t="s">
        <v>66</v>
      </c>
      <c r="P10" s="132">
        <f>13+1</f>
        <v>14</v>
      </c>
      <c r="Q10" s="133" t="s">
        <v>66</v>
      </c>
      <c r="R10" s="134" t="s">
        <v>66</v>
      </c>
      <c r="S10" s="135">
        <f t="shared" si="2"/>
        <v>0.125</v>
      </c>
      <c r="T10" s="270">
        <v>0</v>
      </c>
      <c r="U10" s="281">
        <v>8</v>
      </c>
      <c r="V10" s="272">
        <v>3</v>
      </c>
      <c r="W10" s="272">
        <v>1</v>
      </c>
      <c r="X10" s="273">
        <v>2</v>
      </c>
      <c r="Y10" s="278" t="s">
        <v>92</v>
      </c>
    </row>
    <row r="11" spans="1:25" ht="24" customHeight="1" x14ac:dyDescent="0.25">
      <c r="A11" s="263">
        <v>6.25E-2</v>
      </c>
      <c r="B11" s="357" t="s">
        <v>30</v>
      </c>
      <c r="C11" s="358">
        <v>35</v>
      </c>
      <c r="D11" s="358" t="s">
        <v>31</v>
      </c>
      <c r="E11" s="125"/>
      <c r="F11" s="359" t="s">
        <v>34</v>
      </c>
      <c r="G11" s="127">
        <f t="shared" si="1"/>
        <v>22</v>
      </c>
      <c r="H11" s="128">
        <v>3306</v>
      </c>
      <c r="I11" s="129">
        <v>3327</v>
      </c>
      <c r="J11" s="130" t="s">
        <v>66</v>
      </c>
      <c r="K11" s="128" t="s">
        <v>66</v>
      </c>
      <c r="L11" s="129" t="s">
        <v>66</v>
      </c>
      <c r="M11" s="131" t="s">
        <v>66</v>
      </c>
      <c r="N11" s="128" t="s">
        <v>66</v>
      </c>
      <c r="O11" s="129" t="s">
        <v>66</v>
      </c>
      <c r="P11" s="132">
        <f>11+9</f>
        <v>20</v>
      </c>
      <c r="Q11" s="133" t="s">
        <v>66</v>
      </c>
      <c r="R11" s="134" t="s">
        <v>66</v>
      </c>
      <c r="S11" s="135">
        <f t="shared" si="2"/>
        <v>0.14583333333333331</v>
      </c>
      <c r="T11" s="270">
        <v>0</v>
      </c>
      <c r="U11" s="271">
        <v>0</v>
      </c>
      <c r="V11" s="272">
        <v>9</v>
      </c>
      <c r="W11" s="272">
        <v>4</v>
      </c>
      <c r="X11" s="273">
        <v>7</v>
      </c>
      <c r="Y11" s="280" t="s">
        <v>86</v>
      </c>
    </row>
    <row r="12" spans="1:25" ht="27" x14ac:dyDescent="0.25">
      <c r="A12" s="263">
        <v>8.3333333333333329E-2</v>
      </c>
      <c r="B12" s="357" t="s">
        <v>30</v>
      </c>
      <c r="C12" s="358">
        <v>35</v>
      </c>
      <c r="D12" s="358" t="s">
        <v>31</v>
      </c>
      <c r="E12" s="125"/>
      <c r="F12" s="359" t="s">
        <v>36</v>
      </c>
      <c r="G12" s="127">
        <f t="shared" si="1"/>
        <v>15</v>
      </c>
      <c r="H12" s="128">
        <v>3328</v>
      </c>
      <c r="I12" s="129">
        <v>3342</v>
      </c>
      <c r="J12" s="130" t="s">
        <v>66</v>
      </c>
      <c r="K12" s="128" t="s">
        <v>66</v>
      </c>
      <c r="L12" s="129" t="s">
        <v>66</v>
      </c>
      <c r="M12" s="131" t="s">
        <v>66</v>
      </c>
      <c r="N12" s="128" t="s">
        <v>66</v>
      </c>
      <c r="O12" s="129" t="s">
        <v>66</v>
      </c>
      <c r="P12" s="132">
        <f>12+1</f>
        <v>13</v>
      </c>
      <c r="Q12" s="133" t="s">
        <v>66</v>
      </c>
      <c r="R12" s="134" t="s">
        <v>66</v>
      </c>
      <c r="S12" s="135">
        <f t="shared" si="2"/>
        <v>0.16666666666666666</v>
      </c>
      <c r="T12" s="270">
        <v>0</v>
      </c>
      <c r="U12" s="271">
        <v>0</v>
      </c>
      <c r="V12" s="272">
        <v>5</v>
      </c>
      <c r="W12" s="272">
        <v>1</v>
      </c>
      <c r="X12" s="273">
        <v>7</v>
      </c>
      <c r="Y12" s="278" t="s">
        <v>90</v>
      </c>
    </row>
    <row r="13" spans="1:25" ht="36" x14ac:dyDescent="0.25">
      <c r="A13" s="262">
        <v>8.3333333333333329E-2</v>
      </c>
      <c r="B13" s="353" t="s">
        <v>41</v>
      </c>
      <c r="C13" s="354">
        <v>20</v>
      </c>
      <c r="D13" s="355" t="s">
        <v>37</v>
      </c>
      <c r="E13" s="171" t="s">
        <v>93</v>
      </c>
      <c r="F13" s="356" t="s">
        <v>35</v>
      </c>
      <c r="G13" s="127" t="s">
        <v>66</v>
      </c>
      <c r="H13" s="264" t="s">
        <v>66</v>
      </c>
      <c r="I13" s="265" t="s">
        <v>66</v>
      </c>
      <c r="J13" s="130" t="s">
        <v>66</v>
      </c>
      <c r="K13" s="264" t="s">
        <v>66</v>
      </c>
      <c r="L13" s="265" t="s">
        <v>66</v>
      </c>
      <c r="M13" s="131">
        <f t="shared" si="0"/>
        <v>3</v>
      </c>
      <c r="N13" s="264">
        <v>2606</v>
      </c>
      <c r="O13" s="265">
        <v>2608</v>
      </c>
      <c r="P13" s="132" t="s">
        <v>66</v>
      </c>
      <c r="Q13" s="133" t="s">
        <v>66</v>
      </c>
      <c r="R13" s="134">
        <v>1</v>
      </c>
      <c r="S13" s="173" t="s">
        <v>66</v>
      </c>
      <c r="T13" s="266" t="s">
        <v>66</v>
      </c>
      <c r="U13" s="267" t="s">
        <v>66</v>
      </c>
      <c r="V13" s="268" t="s">
        <v>66</v>
      </c>
      <c r="W13" s="268" t="s">
        <v>66</v>
      </c>
      <c r="X13" s="269" t="s">
        <v>66</v>
      </c>
      <c r="Y13" s="277" t="s">
        <v>89</v>
      </c>
    </row>
    <row r="14" spans="1:25" ht="18" x14ac:dyDescent="0.25">
      <c r="A14" s="263" t="s">
        <v>29</v>
      </c>
      <c r="B14" s="357" t="s">
        <v>30</v>
      </c>
      <c r="C14" s="358">
        <v>35</v>
      </c>
      <c r="D14" s="358" t="s">
        <v>31</v>
      </c>
      <c r="E14" s="125"/>
      <c r="F14" s="359" t="s">
        <v>32</v>
      </c>
      <c r="G14" s="127">
        <f t="shared" si="1"/>
        <v>29</v>
      </c>
      <c r="H14" s="128">
        <v>3343</v>
      </c>
      <c r="I14" s="129">
        <v>3371</v>
      </c>
      <c r="J14" s="130" t="s">
        <v>66</v>
      </c>
      <c r="K14" s="128" t="s">
        <v>66</v>
      </c>
      <c r="L14" s="129" t="s">
        <v>66</v>
      </c>
      <c r="M14" s="131" t="s">
        <v>66</v>
      </c>
      <c r="N14" s="128" t="s">
        <v>66</v>
      </c>
      <c r="O14" s="129" t="s">
        <v>66</v>
      </c>
      <c r="P14" s="132">
        <f>21+7</f>
        <v>28</v>
      </c>
      <c r="Q14" s="133" t="s">
        <v>66</v>
      </c>
      <c r="R14" s="134" t="s">
        <v>66</v>
      </c>
      <c r="S14" s="135">
        <f t="shared" si="2"/>
        <v>0.20833333333333331</v>
      </c>
      <c r="T14" s="352">
        <v>17</v>
      </c>
      <c r="U14" s="271">
        <v>0</v>
      </c>
      <c r="V14" s="272">
        <v>1</v>
      </c>
      <c r="W14" s="272">
        <v>0</v>
      </c>
      <c r="X14" s="273">
        <v>10</v>
      </c>
      <c r="Y14" s="278" t="s">
        <v>91</v>
      </c>
    </row>
    <row r="15" spans="1:25" ht="20.100000000000001" hidden="1" customHeight="1" x14ac:dyDescent="0.25">
      <c r="A15" s="122"/>
      <c r="B15" s="123"/>
      <c r="C15" s="124"/>
      <c r="D15" s="124"/>
      <c r="E15" s="125"/>
      <c r="F15" s="126"/>
      <c r="G15" s="127">
        <f t="shared" si="1"/>
        <v>0</v>
      </c>
      <c r="H15" s="128"/>
      <c r="I15" s="129"/>
      <c r="J15" s="130">
        <f t="shared" ref="J15:J38" si="3">IF(ISBLANK(L15),0,(L15-K15+1))</f>
        <v>0</v>
      </c>
      <c r="K15" s="128"/>
      <c r="L15" s="129"/>
      <c r="M15" s="131">
        <f t="shared" si="0"/>
        <v>0</v>
      </c>
      <c r="N15" s="128"/>
      <c r="O15" s="129"/>
      <c r="P15" s="132"/>
      <c r="Q15" s="133"/>
      <c r="R15" s="134"/>
      <c r="S15" s="135">
        <f t="shared" si="2"/>
        <v>8.3333333333333329E-2</v>
      </c>
      <c r="T15" s="196"/>
      <c r="U15" s="197"/>
      <c r="V15" s="198"/>
      <c r="W15" s="198"/>
      <c r="X15" s="199"/>
      <c r="Y15" s="275"/>
    </row>
    <row r="16" spans="1:25" ht="20.100000000000001" hidden="1" customHeight="1" x14ac:dyDescent="0.25">
      <c r="A16" s="122"/>
      <c r="B16" s="123"/>
      <c r="C16" s="124"/>
      <c r="D16" s="124"/>
      <c r="E16" s="125"/>
      <c r="F16" s="126"/>
      <c r="G16" s="127">
        <f t="shared" si="1"/>
        <v>0</v>
      </c>
      <c r="H16" s="128"/>
      <c r="I16" s="129"/>
      <c r="J16" s="130">
        <f t="shared" si="3"/>
        <v>0</v>
      </c>
      <c r="K16" s="128"/>
      <c r="L16" s="129"/>
      <c r="M16" s="131">
        <f t="shared" si="0"/>
        <v>0</v>
      </c>
      <c r="N16" s="128"/>
      <c r="O16" s="129"/>
      <c r="P16" s="132"/>
      <c r="Q16" s="133"/>
      <c r="R16" s="134"/>
      <c r="S16" s="135">
        <f t="shared" si="2"/>
        <v>8.3333333333333329E-2</v>
      </c>
      <c r="T16" s="196"/>
      <c r="U16" s="197"/>
      <c r="V16" s="198"/>
      <c r="W16" s="198"/>
      <c r="X16" s="199"/>
      <c r="Y16" s="125"/>
    </row>
    <row r="17" spans="1:25" ht="20.100000000000001" hidden="1" customHeight="1" x14ac:dyDescent="0.25">
      <c r="A17" s="122"/>
      <c r="B17" s="123"/>
      <c r="C17" s="124"/>
      <c r="D17" s="124"/>
      <c r="E17" s="125"/>
      <c r="F17" s="126"/>
      <c r="G17" s="127">
        <f t="shared" si="1"/>
        <v>0</v>
      </c>
      <c r="H17" s="128"/>
      <c r="I17" s="129"/>
      <c r="J17" s="130">
        <f t="shared" si="3"/>
        <v>0</v>
      </c>
      <c r="K17" s="128"/>
      <c r="L17" s="129"/>
      <c r="M17" s="131">
        <f t="shared" si="0"/>
        <v>0</v>
      </c>
      <c r="N17" s="128"/>
      <c r="O17" s="129"/>
      <c r="P17" s="132"/>
      <c r="Q17" s="133"/>
      <c r="R17" s="134"/>
      <c r="S17" s="135">
        <f t="shared" si="2"/>
        <v>8.3333333333333329E-2</v>
      </c>
      <c r="T17" s="196"/>
      <c r="U17" s="197"/>
      <c r="V17" s="198"/>
      <c r="W17" s="198"/>
      <c r="X17" s="199"/>
      <c r="Y17" s="125"/>
    </row>
    <row r="18" spans="1:25" ht="20.100000000000001" hidden="1" customHeight="1" x14ac:dyDescent="0.25">
      <c r="A18" s="122"/>
      <c r="B18" s="123"/>
      <c r="C18" s="124"/>
      <c r="D18" s="124"/>
      <c r="E18" s="125"/>
      <c r="F18" s="126"/>
      <c r="G18" s="127">
        <f t="shared" si="1"/>
        <v>0</v>
      </c>
      <c r="H18" s="128"/>
      <c r="I18" s="129"/>
      <c r="J18" s="130">
        <f t="shared" si="3"/>
        <v>0</v>
      </c>
      <c r="K18" s="128"/>
      <c r="L18" s="129"/>
      <c r="M18" s="131">
        <f t="shared" si="0"/>
        <v>0</v>
      </c>
      <c r="N18" s="128"/>
      <c r="O18" s="129"/>
      <c r="P18" s="132"/>
      <c r="Q18" s="133"/>
      <c r="R18" s="134"/>
      <c r="S18" s="135">
        <f t="shared" si="2"/>
        <v>8.3333333333333329E-2</v>
      </c>
      <c r="T18" s="196"/>
      <c r="U18" s="197"/>
      <c r="V18" s="198"/>
      <c r="W18" s="198"/>
      <c r="X18" s="199"/>
      <c r="Y18" s="125"/>
    </row>
    <row r="19" spans="1:25" ht="20.100000000000001" hidden="1" customHeight="1" x14ac:dyDescent="0.25">
      <c r="A19" s="122"/>
      <c r="B19" s="123"/>
      <c r="C19" s="124"/>
      <c r="D19" s="124"/>
      <c r="E19" s="125"/>
      <c r="F19" s="126"/>
      <c r="G19" s="127">
        <f t="shared" si="1"/>
        <v>0</v>
      </c>
      <c r="H19" s="128"/>
      <c r="I19" s="129"/>
      <c r="J19" s="130">
        <f t="shared" si="3"/>
        <v>0</v>
      </c>
      <c r="K19" s="128"/>
      <c r="L19" s="129"/>
      <c r="M19" s="131">
        <f t="shared" si="0"/>
        <v>0</v>
      </c>
      <c r="N19" s="128"/>
      <c r="O19" s="129"/>
      <c r="P19" s="132"/>
      <c r="Q19" s="133"/>
      <c r="R19" s="134"/>
      <c r="S19" s="135">
        <f t="shared" si="2"/>
        <v>8.3333333333333329E-2</v>
      </c>
      <c r="T19" s="196"/>
      <c r="U19" s="197"/>
      <c r="V19" s="198"/>
      <c r="W19" s="198"/>
      <c r="X19" s="199"/>
      <c r="Y19" s="125"/>
    </row>
    <row r="20" spans="1:25" ht="20.100000000000001" hidden="1" customHeight="1" x14ac:dyDescent="0.25">
      <c r="A20" s="122"/>
      <c r="B20" s="123"/>
      <c r="C20" s="124"/>
      <c r="D20" s="124"/>
      <c r="E20" s="125"/>
      <c r="F20" s="126"/>
      <c r="G20" s="127">
        <f t="shared" si="1"/>
        <v>0</v>
      </c>
      <c r="H20" s="128"/>
      <c r="I20" s="129"/>
      <c r="J20" s="130">
        <f t="shared" si="3"/>
        <v>0</v>
      </c>
      <c r="K20" s="128"/>
      <c r="L20" s="129"/>
      <c r="M20" s="131">
        <f t="shared" si="0"/>
        <v>0</v>
      </c>
      <c r="N20" s="128"/>
      <c r="O20" s="129"/>
      <c r="P20" s="132"/>
      <c r="Q20" s="133"/>
      <c r="R20" s="134"/>
      <c r="S20" s="135">
        <f t="shared" si="2"/>
        <v>8.3333333333333329E-2</v>
      </c>
      <c r="T20" s="196"/>
      <c r="U20" s="197"/>
      <c r="V20" s="198"/>
      <c r="W20" s="198"/>
      <c r="X20" s="199"/>
      <c r="Y20" s="125"/>
    </row>
    <row r="21" spans="1:25" ht="20.100000000000001" hidden="1" customHeight="1" x14ac:dyDescent="0.25">
      <c r="A21" s="122"/>
      <c r="B21" s="123"/>
      <c r="C21" s="124"/>
      <c r="D21" s="124"/>
      <c r="E21" s="125"/>
      <c r="F21" s="126"/>
      <c r="G21" s="127">
        <f t="shared" si="1"/>
        <v>0</v>
      </c>
      <c r="H21" s="128"/>
      <c r="I21" s="129"/>
      <c r="J21" s="130">
        <f t="shared" si="3"/>
        <v>0</v>
      </c>
      <c r="K21" s="128"/>
      <c r="L21" s="129"/>
      <c r="M21" s="131">
        <f t="shared" si="0"/>
        <v>0</v>
      </c>
      <c r="N21" s="128"/>
      <c r="O21" s="129"/>
      <c r="P21" s="132"/>
      <c r="Q21" s="133"/>
      <c r="R21" s="134"/>
      <c r="S21" s="135">
        <f t="shared" si="2"/>
        <v>8.3333333333333329E-2</v>
      </c>
      <c r="T21" s="196"/>
      <c r="U21" s="197"/>
      <c r="V21" s="198"/>
      <c r="W21" s="198"/>
      <c r="X21" s="199"/>
      <c r="Y21" s="125"/>
    </row>
    <row r="22" spans="1:25" ht="20.100000000000001" hidden="1" customHeight="1" x14ac:dyDescent="0.25">
      <c r="A22" s="122"/>
      <c r="B22" s="123"/>
      <c r="C22" s="124"/>
      <c r="D22" s="124"/>
      <c r="E22" s="125"/>
      <c r="F22" s="126"/>
      <c r="G22" s="127">
        <f t="shared" si="1"/>
        <v>0</v>
      </c>
      <c r="H22" s="128"/>
      <c r="I22" s="129"/>
      <c r="J22" s="130">
        <f t="shared" si="3"/>
        <v>0</v>
      </c>
      <c r="K22" s="128"/>
      <c r="L22" s="129"/>
      <c r="M22" s="131">
        <f t="shared" si="0"/>
        <v>0</v>
      </c>
      <c r="N22" s="128"/>
      <c r="O22" s="129"/>
      <c r="P22" s="132"/>
      <c r="Q22" s="133"/>
      <c r="R22" s="134"/>
      <c r="S22" s="135">
        <f t="shared" si="2"/>
        <v>8.3333333333333329E-2</v>
      </c>
      <c r="T22" s="196"/>
      <c r="U22" s="197"/>
      <c r="V22" s="198"/>
      <c r="W22" s="198"/>
      <c r="X22" s="199"/>
      <c r="Y22" s="125"/>
    </row>
    <row r="23" spans="1:25" ht="20.100000000000001" hidden="1" customHeight="1" x14ac:dyDescent="0.25">
      <c r="A23" s="122"/>
      <c r="B23" s="123"/>
      <c r="C23" s="124"/>
      <c r="D23" s="124"/>
      <c r="E23" s="125"/>
      <c r="F23" s="126"/>
      <c r="G23" s="127">
        <f t="shared" si="1"/>
        <v>0</v>
      </c>
      <c r="H23" s="128"/>
      <c r="I23" s="129"/>
      <c r="J23" s="130">
        <f t="shared" si="3"/>
        <v>0</v>
      </c>
      <c r="K23" s="128"/>
      <c r="L23" s="129"/>
      <c r="M23" s="131">
        <f t="shared" si="0"/>
        <v>0</v>
      </c>
      <c r="N23" s="128"/>
      <c r="O23" s="129"/>
      <c r="P23" s="132"/>
      <c r="Q23" s="133"/>
      <c r="R23" s="134"/>
      <c r="S23" s="135">
        <f t="shared" si="2"/>
        <v>8.3333333333333329E-2</v>
      </c>
      <c r="T23" s="196"/>
      <c r="U23" s="197"/>
      <c r="V23" s="198"/>
      <c r="W23" s="198"/>
      <c r="X23" s="199"/>
      <c r="Y23" s="125"/>
    </row>
    <row r="24" spans="1:25" ht="20.100000000000001" hidden="1" customHeight="1" x14ac:dyDescent="0.25">
      <c r="A24" s="122"/>
      <c r="B24" s="123"/>
      <c r="C24" s="124"/>
      <c r="D24" s="124"/>
      <c r="E24" s="125"/>
      <c r="F24" s="126"/>
      <c r="G24" s="127">
        <f t="shared" si="1"/>
        <v>0</v>
      </c>
      <c r="H24" s="128"/>
      <c r="I24" s="129"/>
      <c r="J24" s="130">
        <f t="shared" si="3"/>
        <v>0</v>
      </c>
      <c r="K24" s="128"/>
      <c r="L24" s="129"/>
      <c r="M24" s="131">
        <f t="shared" si="0"/>
        <v>0</v>
      </c>
      <c r="N24" s="128"/>
      <c r="O24" s="129"/>
      <c r="P24" s="132"/>
      <c r="Q24" s="133"/>
      <c r="R24" s="134"/>
      <c r="S24" s="135">
        <f t="shared" si="2"/>
        <v>8.3333333333333329E-2</v>
      </c>
      <c r="T24" s="196"/>
      <c r="U24" s="197"/>
      <c r="V24" s="198"/>
      <c r="W24" s="198"/>
      <c r="X24" s="199"/>
      <c r="Y24" s="125"/>
    </row>
    <row r="25" spans="1:25" ht="20.100000000000001" hidden="1" customHeight="1" x14ac:dyDescent="0.25">
      <c r="A25" s="122"/>
      <c r="B25" s="123"/>
      <c r="C25" s="124"/>
      <c r="D25" s="124"/>
      <c r="E25" s="125"/>
      <c r="F25" s="126"/>
      <c r="G25" s="127">
        <f t="shared" si="1"/>
        <v>0</v>
      </c>
      <c r="H25" s="128"/>
      <c r="I25" s="129"/>
      <c r="J25" s="130">
        <f t="shared" si="3"/>
        <v>0</v>
      </c>
      <c r="K25" s="128"/>
      <c r="L25" s="129"/>
      <c r="M25" s="131">
        <f t="shared" si="0"/>
        <v>0</v>
      </c>
      <c r="N25" s="128"/>
      <c r="O25" s="129"/>
      <c r="P25" s="132"/>
      <c r="Q25" s="133"/>
      <c r="R25" s="134"/>
      <c r="S25" s="135">
        <f t="shared" si="2"/>
        <v>8.3333333333333329E-2</v>
      </c>
      <c r="T25" s="196"/>
      <c r="U25" s="197"/>
      <c r="V25" s="198"/>
      <c r="W25" s="198"/>
      <c r="X25" s="199"/>
      <c r="Y25" s="125"/>
    </row>
    <row r="26" spans="1:25" ht="20.100000000000001" hidden="1" customHeight="1" x14ac:dyDescent="0.25">
      <c r="A26" s="122"/>
      <c r="B26" s="123"/>
      <c r="C26" s="124"/>
      <c r="D26" s="124"/>
      <c r="E26" s="125"/>
      <c r="F26" s="126"/>
      <c r="G26" s="127">
        <f t="shared" si="1"/>
        <v>0</v>
      </c>
      <c r="H26" s="128"/>
      <c r="I26" s="129"/>
      <c r="J26" s="130">
        <f t="shared" si="3"/>
        <v>0</v>
      </c>
      <c r="K26" s="128"/>
      <c r="L26" s="129"/>
      <c r="M26" s="131">
        <f t="shared" si="0"/>
        <v>0</v>
      </c>
      <c r="N26" s="128"/>
      <c r="O26" s="129"/>
      <c r="P26" s="132"/>
      <c r="Q26" s="133"/>
      <c r="R26" s="134"/>
      <c r="S26" s="135">
        <f t="shared" si="2"/>
        <v>8.3333333333333329E-2</v>
      </c>
      <c r="T26" s="196"/>
      <c r="U26" s="197"/>
      <c r="V26" s="198"/>
      <c r="W26" s="198"/>
      <c r="X26" s="199"/>
      <c r="Y26" s="125"/>
    </row>
    <row r="27" spans="1:25" ht="20.100000000000001" hidden="1" customHeight="1" x14ac:dyDescent="0.25">
      <c r="A27" s="122"/>
      <c r="B27" s="123"/>
      <c r="C27" s="124"/>
      <c r="D27" s="124"/>
      <c r="E27" s="125"/>
      <c r="F27" s="126"/>
      <c r="G27" s="127">
        <f t="shared" si="1"/>
        <v>0</v>
      </c>
      <c r="H27" s="128"/>
      <c r="I27" s="129"/>
      <c r="J27" s="130">
        <f t="shared" si="3"/>
        <v>0</v>
      </c>
      <c r="K27" s="128"/>
      <c r="L27" s="129"/>
      <c r="M27" s="131">
        <f t="shared" si="0"/>
        <v>0</v>
      </c>
      <c r="N27" s="128"/>
      <c r="O27" s="129"/>
      <c r="P27" s="132"/>
      <c r="Q27" s="133"/>
      <c r="R27" s="134"/>
      <c r="S27" s="135">
        <f t="shared" si="2"/>
        <v>8.3333333333333329E-2</v>
      </c>
      <c r="T27" s="196"/>
      <c r="U27" s="197"/>
      <c r="V27" s="198"/>
      <c r="W27" s="198"/>
      <c r="X27" s="199"/>
      <c r="Y27" s="125"/>
    </row>
    <row r="28" spans="1:25" ht="20.100000000000001" hidden="1" customHeight="1" x14ac:dyDescent="0.25">
      <c r="A28" s="122"/>
      <c r="B28" s="123"/>
      <c r="C28" s="124"/>
      <c r="D28" s="124"/>
      <c r="E28" s="125"/>
      <c r="F28" s="126"/>
      <c r="G28" s="127">
        <f t="shared" si="1"/>
        <v>0</v>
      </c>
      <c r="H28" s="128"/>
      <c r="I28" s="129"/>
      <c r="J28" s="130">
        <f t="shared" si="3"/>
        <v>0</v>
      </c>
      <c r="K28" s="128"/>
      <c r="L28" s="129"/>
      <c r="M28" s="131">
        <f t="shared" si="0"/>
        <v>0</v>
      </c>
      <c r="N28" s="128"/>
      <c r="O28" s="129"/>
      <c r="P28" s="132"/>
      <c r="Q28" s="133"/>
      <c r="R28" s="134"/>
      <c r="S28" s="135">
        <f t="shared" si="2"/>
        <v>8.3333333333333329E-2</v>
      </c>
      <c r="T28" s="196"/>
      <c r="U28" s="197"/>
      <c r="V28" s="198"/>
      <c r="W28" s="198"/>
      <c r="X28" s="199"/>
      <c r="Y28" s="125"/>
    </row>
    <row r="29" spans="1:25" ht="20.100000000000001" hidden="1" customHeight="1" x14ac:dyDescent="0.25">
      <c r="A29" s="122"/>
      <c r="B29" s="123"/>
      <c r="C29" s="124"/>
      <c r="D29" s="124"/>
      <c r="E29" s="125"/>
      <c r="F29" s="126"/>
      <c r="G29" s="127">
        <f t="shared" si="1"/>
        <v>0</v>
      </c>
      <c r="H29" s="128"/>
      <c r="I29" s="129"/>
      <c r="J29" s="130">
        <f t="shared" si="3"/>
        <v>0</v>
      </c>
      <c r="K29" s="128"/>
      <c r="L29" s="129"/>
      <c r="M29" s="131">
        <f t="shared" si="0"/>
        <v>0</v>
      </c>
      <c r="N29" s="128"/>
      <c r="O29" s="129"/>
      <c r="P29" s="132"/>
      <c r="Q29" s="133"/>
      <c r="R29" s="134"/>
      <c r="S29" s="135">
        <f t="shared" si="2"/>
        <v>8.3333333333333329E-2</v>
      </c>
      <c r="T29" s="196"/>
      <c r="U29" s="197"/>
      <c r="V29" s="198"/>
      <c r="W29" s="198"/>
      <c r="X29" s="199"/>
      <c r="Y29" s="125"/>
    </row>
    <row r="30" spans="1:25" ht="20.100000000000001" hidden="1" customHeight="1" x14ac:dyDescent="0.25">
      <c r="A30" s="122"/>
      <c r="B30" s="123"/>
      <c r="C30" s="124"/>
      <c r="D30" s="124"/>
      <c r="E30" s="125"/>
      <c r="F30" s="126"/>
      <c r="G30" s="127">
        <f t="shared" si="1"/>
        <v>0</v>
      </c>
      <c r="H30" s="128"/>
      <c r="I30" s="129"/>
      <c r="J30" s="130">
        <f t="shared" si="3"/>
        <v>0</v>
      </c>
      <c r="K30" s="128"/>
      <c r="L30" s="129"/>
      <c r="M30" s="131">
        <f t="shared" si="0"/>
        <v>0</v>
      </c>
      <c r="N30" s="128"/>
      <c r="O30" s="129"/>
      <c r="P30" s="132"/>
      <c r="Q30" s="133"/>
      <c r="R30" s="134"/>
      <c r="S30" s="135">
        <f t="shared" si="2"/>
        <v>8.3333333333333329E-2</v>
      </c>
      <c r="T30" s="196"/>
      <c r="U30" s="197"/>
      <c r="V30" s="198"/>
      <c r="W30" s="198"/>
      <c r="X30" s="199"/>
      <c r="Y30" s="125"/>
    </row>
    <row r="31" spans="1:25" ht="20.100000000000001" hidden="1" customHeight="1" x14ac:dyDescent="0.25">
      <c r="A31" s="122"/>
      <c r="B31" s="123"/>
      <c r="C31" s="124"/>
      <c r="D31" s="124"/>
      <c r="E31" s="125"/>
      <c r="F31" s="126"/>
      <c r="G31" s="127">
        <f t="shared" si="1"/>
        <v>0</v>
      </c>
      <c r="H31" s="128"/>
      <c r="I31" s="129"/>
      <c r="J31" s="130">
        <f t="shared" si="3"/>
        <v>0</v>
      </c>
      <c r="K31" s="128"/>
      <c r="L31" s="129"/>
      <c r="M31" s="131">
        <f t="shared" si="0"/>
        <v>0</v>
      </c>
      <c r="N31" s="128"/>
      <c r="O31" s="129"/>
      <c r="P31" s="132"/>
      <c r="Q31" s="133"/>
      <c r="R31" s="134"/>
      <c r="S31" s="135">
        <f t="shared" si="2"/>
        <v>8.3333333333333329E-2</v>
      </c>
      <c r="T31" s="196"/>
      <c r="U31" s="197"/>
      <c r="V31" s="198"/>
      <c r="W31" s="198"/>
      <c r="X31" s="199"/>
      <c r="Y31" s="125"/>
    </row>
    <row r="32" spans="1:25" ht="20.100000000000001" hidden="1" customHeight="1" x14ac:dyDescent="0.25">
      <c r="A32" s="122"/>
      <c r="B32" s="123"/>
      <c r="C32" s="124"/>
      <c r="D32" s="124"/>
      <c r="E32" s="125"/>
      <c r="F32" s="126"/>
      <c r="G32" s="127">
        <f t="shared" si="1"/>
        <v>0</v>
      </c>
      <c r="H32" s="128"/>
      <c r="I32" s="129"/>
      <c r="J32" s="130">
        <f t="shared" si="3"/>
        <v>0</v>
      </c>
      <c r="K32" s="128"/>
      <c r="L32" s="129"/>
      <c r="M32" s="131">
        <f t="shared" si="0"/>
        <v>0</v>
      </c>
      <c r="N32" s="128"/>
      <c r="O32" s="129"/>
      <c r="P32" s="132"/>
      <c r="Q32" s="133"/>
      <c r="R32" s="134"/>
      <c r="S32" s="135">
        <f t="shared" si="2"/>
        <v>8.3333333333333329E-2</v>
      </c>
      <c r="T32" s="196"/>
      <c r="U32" s="197"/>
      <c r="V32" s="198"/>
      <c r="W32" s="198"/>
      <c r="X32" s="199"/>
      <c r="Y32" s="125"/>
    </row>
    <row r="33" spans="1:25" ht="20.100000000000001" hidden="1" customHeight="1" x14ac:dyDescent="0.25">
      <c r="A33" s="122"/>
      <c r="B33" s="123"/>
      <c r="C33" s="124"/>
      <c r="D33" s="124"/>
      <c r="E33" s="125"/>
      <c r="F33" s="126"/>
      <c r="G33" s="127">
        <f t="shared" si="1"/>
        <v>0</v>
      </c>
      <c r="H33" s="128"/>
      <c r="I33" s="129"/>
      <c r="J33" s="130">
        <f t="shared" si="3"/>
        <v>0</v>
      </c>
      <c r="K33" s="128"/>
      <c r="L33" s="129"/>
      <c r="M33" s="131">
        <f t="shared" si="0"/>
        <v>0</v>
      </c>
      <c r="N33" s="128"/>
      <c r="O33" s="129"/>
      <c r="P33" s="132"/>
      <c r="Q33" s="133"/>
      <c r="R33" s="134"/>
      <c r="S33" s="135">
        <f t="shared" si="2"/>
        <v>8.3333333333333329E-2</v>
      </c>
      <c r="T33" s="196"/>
      <c r="U33" s="197"/>
      <c r="V33" s="198"/>
      <c r="W33" s="198"/>
      <c r="X33" s="199"/>
      <c r="Y33" s="125"/>
    </row>
    <row r="34" spans="1:25" ht="20.100000000000001" hidden="1" customHeight="1" x14ac:dyDescent="0.25">
      <c r="A34" s="122"/>
      <c r="B34" s="123"/>
      <c r="C34" s="124"/>
      <c r="D34" s="124"/>
      <c r="E34" s="125"/>
      <c r="F34" s="126"/>
      <c r="G34" s="127">
        <f t="shared" si="1"/>
        <v>0</v>
      </c>
      <c r="H34" s="128"/>
      <c r="I34" s="129"/>
      <c r="J34" s="130">
        <f t="shared" si="3"/>
        <v>0</v>
      </c>
      <c r="K34" s="128"/>
      <c r="L34" s="129"/>
      <c r="M34" s="131">
        <f t="shared" si="0"/>
        <v>0</v>
      </c>
      <c r="N34" s="128"/>
      <c r="O34" s="129"/>
      <c r="P34" s="132"/>
      <c r="Q34" s="133"/>
      <c r="R34" s="134"/>
      <c r="S34" s="135">
        <f t="shared" si="2"/>
        <v>8.3333333333333329E-2</v>
      </c>
      <c r="T34" s="196"/>
      <c r="U34" s="197"/>
      <c r="V34" s="198"/>
      <c r="W34" s="198"/>
      <c r="X34" s="199"/>
      <c r="Y34" s="125"/>
    </row>
    <row r="35" spans="1:25" ht="20.100000000000001" hidden="1" customHeight="1" x14ac:dyDescent="0.25">
      <c r="A35" s="122"/>
      <c r="B35" s="123"/>
      <c r="C35" s="124"/>
      <c r="D35" s="124"/>
      <c r="E35" s="125"/>
      <c r="F35" s="126"/>
      <c r="G35" s="127">
        <f t="shared" si="1"/>
        <v>0</v>
      </c>
      <c r="H35" s="128"/>
      <c r="I35" s="129"/>
      <c r="J35" s="130">
        <f t="shared" si="3"/>
        <v>0</v>
      </c>
      <c r="K35" s="128"/>
      <c r="L35" s="129"/>
      <c r="M35" s="131">
        <f t="shared" si="0"/>
        <v>0</v>
      </c>
      <c r="N35" s="128"/>
      <c r="O35" s="129"/>
      <c r="P35" s="132"/>
      <c r="Q35" s="133"/>
      <c r="R35" s="134"/>
      <c r="S35" s="135">
        <f t="shared" si="2"/>
        <v>8.3333333333333329E-2</v>
      </c>
      <c r="T35" s="196"/>
      <c r="U35" s="197"/>
      <c r="V35" s="198"/>
      <c r="W35" s="198"/>
      <c r="X35" s="199"/>
      <c r="Y35" s="125"/>
    </row>
    <row r="36" spans="1:25" ht="20.100000000000001" hidden="1" customHeight="1" x14ac:dyDescent="0.25">
      <c r="A36" s="122"/>
      <c r="B36" s="123"/>
      <c r="C36" s="124"/>
      <c r="D36" s="124"/>
      <c r="E36" s="125"/>
      <c r="F36" s="126"/>
      <c r="G36" s="127">
        <f t="shared" si="1"/>
        <v>0</v>
      </c>
      <c r="H36" s="128"/>
      <c r="I36" s="129"/>
      <c r="J36" s="130">
        <f t="shared" si="3"/>
        <v>0</v>
      </c>
      <c r="K36" s="128"/>
      <c r="L36" s="129"/>
      <c r="M36" s="131">
        <f t="shared" si="0"/>
        <v>0</v>
      </c>
      <c r="N36" s="128"/>
      <c r="O36" s="129"/>
      <c r="P36" s="132"/>
      <c r="Q36" s="133"/>
      <c r="R36" s="134"/>
      <c r="S36" s="135">
        <f t="shared" si="2"/>
        <v>8.3333333333333329E-2</v>
      </c>
      <c r="T36" s="196"/>
      <c r="U36" s="197"/>
      <c r="V36" s="198"/>
      <c r="W36" s="198"/>
      <c r="X36" s="199"/>
      <c r="Y36" s="125"/>
    </row>
    <row r="37" spans="1:25" ht="20.100000000000001" hidden="1" customHeight="1" x14ac:dyDescent="0.25">
      <c r="A37" s="122"/>
      <c r="B37" s="123"/>
      <c r="C37" s="124"/>
      <c r="D37" s="124"/>
      <c r="E37" s="125"/>
      <c r="F37" s="126"/>
      <c r="G37" s="127">
        <f t="shared" si="1"/>
        <v>0</v>
      </c>
      <c r="H37" s="128"/>
      <c r="I37" s="129"/>
      <c r="J37" s="130">
        <f t="shared" si="3"/>
        <v>0</v>
      </c>
      <c r="K37" s="128"/>
      <c r="L37" s="129"/>
      <c r="M37" s="131">
        <f t="shared" si="0"/>
        <v>0</v>
      </c>
      <c r="N37" s="128"/>
      <c r="O37" s="129"/>
      <c r="P37" s="132"/>
      <c r="Q37" s="133"/>
      <c r="R37" s="134"/>
      <c r="S37" s="135">
        <f t="shared" si="2"/>
        <v>8.3333333333333329E-2</v>
      </c>
      <c r="T37" s="196"/>
      <c r="U37" s="197"/>
      <c r="V37" s="198"/>
      <c r="W37" s="198"/>
      <c r="X37" s="199"/>
      <c r="Y37" s="125"/>
    </row>
    <row r="38" spans="1:25" ht="20.100000000000001" hidden="1" customHeight="1" x14ac:dyDescent="0.25">
      <c r="A38" s="122"/>
      <c r="B38" s="123"/>
      <c r="C38" s="124"/>
      <c r="D38" s="124"/>
      <c r="E38" s="125"/>
      <c r="F38" s="126"/>
      <c r="G38" s="127">
        <f t="shared" si="1"/>
        <v>0</v>
      </c>
      <c r="H38" s="128"/>
      <c r="I38" s="129"/>
      <c r="J38" s="130">
        <f t="shared" si="3"/>
        <v>0</v>
      </c>
      <c r="K38" s="128"/>
      <c r="L38" s="129"/>
      <c r="M38" s="131">
        <f t="shared" si="0"/>
        <v>0</v>
      </c>
      <c r="N38" s="128"/>
      <c r="O38" s="129"/>
      <c r="P38" s="132"/>
      <c r="Q38" s="133"/>
      <c r="R38" s="134"/>
      <c r="S38" s="135">
        <f t="shared" si="2"/>
        <v>8.3333333333333329E-2</v>
      </c>
      <c r="T38" s="196"/>
      <c r="U38" s="197"/>
      <c r="V38" s="198"/>
      <c r="W38" s="198"/>
      <c r="X38" s="199"/>
      <c r="Y38" s="125"/>
    </row>
    <row r="39" spans="1:25" ht="19.5" hidden="1" customHeight="1" x14ac:dyDescent="0.25">
      <c r="A39" s="136">
        <v>0.41666666666666669</v>
      </c>
      <c r="B39" s="137" t="s">
        <v>62</v>
      </c>
      <c r="C39" s="138">
        <v>25</v>
      </c>
      <c r="D39" s="138" t="s">
        <v>63</v>
      </c>
      <c r="E39" s="139" t="s">
        <v>64</v>
      </c>
      <c r="F39" s="140" t="s">
        <v>65</v>
      </c>
      <c r="G39" s="141" t="s">
        <v>66</v>
      </c>
      <c r="H39" s="142" t="s">
        <v>66</v>
      </c>
      <c r="I39" s="143" t="s">
        <v>66</v>
      </c>
      <c r="J39" s="141" t="s">
        <v>66</v>
      </c>
      <c r="K39" s="142" t="s">
        <v>66</v>
      </c>
      <c r="L39" s="143" t="s">
        <v>66</v>
      </c>
      <c r="M39" s="141" t="s">
        <v>66</v>
      </c>
      <c r="N39" s="142" t="s">
        <v>66</v>
      </c>
      <c r="O39" s="143" t="s">
        <v>66</v>
      </c>
      <c r="P39" s="144" t="s">
        <v>66</v>
      </c>
      <c r="Q39" s="145" t="s">
        <v>66</v>
      </c>
      <c r="R39" s="146" t="s">
        <v>66</v>
      </c>
      <c r="S39" s="147" t="s">
        <v>66</v>
      </c>
      <c r="T39" s="148" t="s">
        <v>66</v>
      </c>
      <c r="U39" s="149" t="s">
        <v>66</v>
      </c>
      <c r="V39" s="150" t="s">
        <v>66</v>
      </c>
      <c r="W39" s="150" t="s">
        <v>66</v>
      </c>
      <c r="X39" s="151" t="s">
        <v>66</v>
      </c>
      <c r="Y39" s="139" t="s">
        <v>64</v>
      </c>
    </row>
    <row r="40" spans="1:25" ht="19.5" hidden="1" customHeight="1" x14ac:dyDescent="0.25">
      <c r="A40" s="136">
        <v>0.41666666666666669</v>
      </c>
      <c r="B40" s="137" t="s">
        <v>62</v>
      </c>
      <c r="C40" s="138">
        <v>24</v>
      </c>
      <c r="D40" s="138" t="s">
        <v>63</v>
      </c>
      <c r="E40" s="139" t="s">
        <v>67</v>
      </c>
      <c r="F40" s="140" t="s">
        <v>68</v>
      </c>
      <c r="G40" s="141" t="s">
        <v>66</v>
      </c>
      <c r="H40" s="142" t="s">
        <v>66</v>
      </c>
      <c r="I40" s="143" t="s">
        <v>66</v>
      </c>
      <c r="J40" s="141" t="s">
        <v>66</v>
      </c>
      <c r="K40" s="142" t="s">
        <v>66</v>
      </c>
      <c r="L40" s="143" t="s">
        <v>66</v>
      </c>
      <c r="M40" s="141" t="s">
        <v>66</v>
      </c>
      <c r="N40" s="142" t="s">
        <v>66</v>
      </c>
      <c r="O40" s="143" t="s">
        <v>66</v>
      </c>
      <c r="P40" s="144" t="s">
        <v>66</v>
      </c>
      <c r="Q40" s="145" t="s">
        <v>66</v>
      </c>
      <c r="R40" s="146" t="s">
        <v>66</v>
      </c>
      <c r="S40" s="147" t="s">
        <v>66</v>
      </c>
      <c r="T40" s="148" t="s">
        <v>66</v>
      </c>
      <c r="U40" s="149" t="s">
        <v>66</v>
      </c>
      <c r="V40" s="150" t="s">
        <v>66</v>
      </c>
      <c r="W40" s="150" t="s">
        <v>66</v>
      </c>
      <c r="X40" s="151" t="s">
        <v>66</v>
      </c>
      <c r="Y40" s="139" t="s">
        <v>67</v>
      </c>
    </row>
    <row r="41" spans="1:25" ht="19.5" hidden="1" customHeight="1" x14ac:dyDescent="0.25">
      <c r="A41" s="136">
        <v>0.41666666666666669</v>
      </c>
      <c r="B41" s="137" t="s">
        <v>62</v>
      </c>
      <c r="C41" s="138">
        <v>24</v>
      </c>
      <c r="D41" s="138" t="s">
        <v>63</v>
      </c>
      <c r="E41" s="139" t="s">
        <v>69</v>
      </c>
      <c r="F41" s="140" t="s">
        <v>70</v>
      </c>
      <c r="G41" s="141" t="s">
        <v>66</v>
      </c>
      <c r="H41" s="142" t="s">
        <v>66</v>
      </c>
      <c r="I41" s="143" t="s">
        <v>66</v>
      </c>
      <c r="J41" s="141" t="s">
        <v>66</v>
      </c>
      <c r="K41" s="142" t="s">
        <v>66</v>
      </c>
      <c r="L41" s="143" t="s">
        <v>66</v>
      </c>
      <c r="M41" s="141" t="s">
        <v>66</v>
      </c>
      <c r="N41" s="142" t="s">
        <v>66</v>
      </c>
      <c r="O41" s="143" t="s">
        <v>66</v>
      </c>
      <c r="P41" s="144" t="s">
        <v>66</v>
      </c>
      <c r="Q41" s="145" t="s">
        <v>66</v>
      </c>
      <c r="R41" s="146" t="s">
        <v>66</v>
      </c>
      <c r="S41" s="147" t="s">
        <v>66</v>
      </c>
      <c r="T41" s="148" t="s">
        <v>66</v>
      </c>
      <c r="U41" s="149" t="s">
        <v>66</v>
      </c>
      <c r="V41" s="150" t="s">
        <v>66</v>
      </c>
      <c r="W41" s="150" t="s">
        <v>66</v>
      </c>
      <c r="X41" s="151" t="s">
        <v>66</v>
      </c>
      <c r="Y41" s="139" t="s">
        <v>69</v>
      </c>
    </row>
    <row r="42" spans="1:25" ht="19.5" hidden="1" customHeight="1" x14ac:dyDescent="0.25">
      <c r="A42" s="136">
        <v>0.5</v>
      </c>
      <c r="B42" s="137" t="s">
        <v>71</v>
      </c>
      <c r="C42" s="138">
        <v>36</v>
      </c>
      <c r="D42" s="138" t="s">
        <v>63</v>
      </c>
      <c r="E42" s="139" t="s">
        <v>72</v>
      </c>
      <c r="F42" s="140" t="s">
        <v>65</v>
      </c>
      <c r="G42" s="141" t="s">
        <v>66</v>
      </c>
      <c r="H42" s="142" t="s">
        <v>66</v>
      </c>
      <c r="I42" s="143" t="s">
        <v>66</v>
      </c>
      <c r="J42" s="141" t="s">
        <v>66</v>
      </c>
      <c r="K42" s="142" t="s">
        <v>66</v>
      </c>
      <c r="L42" s="143" t="s">
        <v>66</v>
      </c>
      <c r="M42" s="141" t="s">
        <v>66</v>
      </c>
      <c r="N42" s="142" t="s">
        <v>66</v>
      </c>
      <c r="O42" s="143" t="s">
        <v>66</v>
      </c>
      <c r="P42" s="144" t="s">
        <v>66</v>
      </c>
      <c r="Q42" s="145" t="s">
        <v>66</v>
      </c>
      <c r="R42" s="146" t="s">
        <v>66</v>
      </c>
      <c r="S42" s="147" t="s">
        <v>66</v>
      </c>
      <c r="T42" s="148" t="s">
        <v>66</v>
      </c>
      <c r="U42" s="149" t="s">
        <v>66</v>
      </c>
      <c r="V42" s="150" t="s">
        <v>66</v>
      </c>
      <c r="W42" s="150" t="s">
        <v>66</v>
      </c>
      <c r="X42" s="151" t="s">
        <v>66</v>
      </c>
      <c r="Y42" s="139" t="s">
        <v>72</v>
      </c>
    </row>
    <row r="43" spans="1:25" ht="19.5" hidden="1" customHeight="1" x14ac:dyDescent="0.25">
      <c r="A43" s="136">
        <v>0.5</v>
      </c>
      <c r="B43" s="137" t="s">
        <v>71</v>
      </c>
      <c r="C43" s="138">
        <v>36</v>
      </c>
      <c r="D43" s="138" t="s">
        <v>63</v>
      </c>
      <c r="E43" s="139" t="s">
        <v>73</v>
      </c>
      <c r="F43" s="140" t="s">
        <v>68</v>
      </c>
      <c r="G43" s="141" t="s">
        <v>66</v>
      </c>
      <c r="H43" s="142" t="s">
        <v>66</v>
      </c>
      <c r="I43" s="143" t="s">
        <v>66</v>
      </c>
      <c r="J43" s="141" t="s">
        <v>66</v>
      </c>
      <c r="K43" s="142" t="s">
        <v>66</v>
      </c>
      <c r="L43" s="143" t="s">
        <v>66</v>
      </c>
      <c r="M43" s="141" t="s">
        <v>66</v>
      </c>
      <c r="N43" s="142" t="s">
        <v>66</v>
      </c>
      <c r="O43" s="143" t="s">
        <v>66</v>
      </c>
      <c r="P43" s="144" t="s">
        <v>66</v>
      </c>
      <c r="Q43" s="145" t="s">
        <v>66</v>
      </c>
      <c r="R43" s="146" t="s">
        <v>66</v>
      </c>
      <c r="S43" s="147" t="s">
        <v>66</v>
      </c>
      <c r="T43" s="148" t="s">
        <v>66</v>
      </c>
      <c r="U43" s="149" t="s">
        <v>66</v>
      </c>
      <c r="V43" s="150" t="s">
        <v>66</v>
      </c>
      <c r="W43" s="150" t="s">
        <v>66</v>
      </c>
      <c r="X43" s="151" t="s">
        <v>66</v>
      </c>
      <c r="Y43" s="139" t="s">
        <v>73</v>
      </c>
    </row>
    <row r="44" spans="1:25" ht="19.5" hidden="1" customHeight="1" x14ac:dyDescent="0.25">
      <c r="A44" s="136">
        <v>0.5</v>
      </c>
      <c r="B44" s="137" t="s">
        <v>71</v>
      </c>
      <c r="C44" s="138">
        <v>36</v>
      </c>
      <c r="D44" s="138" t="s">
        <v>63</v>
      </c>
      <c r="E44" s="139" t="s">
        <v>74</v>
      </c>
      <c r="F44" s="140" t="s">
        <v>70</v>
      </c>
      <c r="G44" s="141" t="s">
        <v>66</v>
      </c>
      <c r="H44" s="142" t="s">
        <v>66</v>
      </c>
      <c r="I44" s="143" t="s">
        <v>66</v>
      </c>
      <c r="J44" s="141" t="s">
        <v>66</v>
      </c>
      <c r="K44" s="142" t="s">
        <v>66</v>
      </c>
      <c r="L44" s="143" t="s">
        <v>66</v>
      </c>
      <c r="M44" s="141" t="s">
        <v>66</v>
      </c>
      <c r="N44" s="142" t="s">
        <v>66</v>
      </c>
      <c r="O44" s="143" t="s">
        <v>66</v>
      </c>
      <c r="P44" s="144" t="s">
        <v>66</v>
      </c>
      <c r="Q44" s="145" t="s">
        <v>66</v>
      </c>
      <c r="R44" s="146" t="s">
        <v>66</v>
      </c>
      <c r="S44" s="147" t="s">
        <v>66</v>
      </c>
      <c r="T44" s="148" t="s">
        <v>66</v>
      </c>
      <c r="U44" s="149" t="s">
        <v>66</v>
      </c>
      <c r="V44" s="150" t="s">
        <v>66</v>
      </c>
      <c r="W44" s="150" t="s">
        <v>66</v>
      </c>
      <c r="X44" s="151" t="s">
        <v>66</v>
      </c>
      <c r="Y44" s="139" t="s">
        <v>74</v>
      </c>
    </row>
    <row r="45" spans="1:25" ht="20.100000000000001" hidden="1" customHeight="1" x14ac:dyDescent="0.25">
      <c r="A45" s="152" t="s">
        <v>75</v>
      </c>
      <c r="B45" s="153" t="s">
        <v>76</v>
      </c>
      <c r="C45" s="154">
        <v>100</v>
      </c>
      <c r="D45" s="155" t="s">
        <v>37</v>
      </c>
      <c r="E45" s="156" t="s">
        <v>77</v>
      </c>
      <c r="F45" s="157" t="s">
        <v>78</v>
      </c>
      <c r="G45" s="158" t="s">
        <v>66</v>
      </c>
      <c r="H45" s="159" t="s">
        <v>66</v>
      </c>
      <c r="I45" s="160" t="s">
        <v>66</v>
      </c>
      <c r="J45" s="158" t="s">
        <v>66</v>
      </c>
      <c r="K45" s="159" t="s">
        <v>66</v>
      </c>
      <c r="L45" s="160" t="s">
        <v>66</v>
      </c>
      <c r="M45" s="158" t="s">
        <v>66</v>
      </c>
      <c r="N45" s="159" t="s">
        <v>66</v>
      </c>
      <c r="O45" s="160" t="s">
        <v>66</v>
      </c>
      <c r="P45" s="161" t="s">
        <v>66</v>
      </c>
      <c r="Q45" s="161" t="s">
        <v>66</v>
      </c>
      <c r="R45" s="161" t="s">
        <v>66</v>
      </c>
      <c r="S45" s="162" t="s">
        <v>66</v>
      </c>
      <c r="T45" s="163" t="s">
        <v>66</v>
      </c>
      <c r="U45" s="164" t="s">
        <v>66</v>
      </c>
      <c r="V45" s="165" t="s">
        <v>66</v>
      </c>
      <c r="W45" s="165" t="s">
        <v>66</v>
      </c>
      <c r="X45" s="166" t="s">
        <v>66</v>
      </c>
      <c r="Y45" s="156" t="s">
        <v>77</v>
      </c>
    </row>
    <row r="46" spans="1:25" ht="30" hidden="1" customHeight="1" x14ac:dyDescent="0.25">
      <c r="A46" s="167"/>
      <c r="B46" s="168"/>
      <c r="C46" s="169"/>
      <c r="D46" s="170"/>
      <c r="E46" s="171"/>
      <c r="F46" s="172"/>
      <c r="G46" s="127">
        <f>IF(ISBLANK(I46),0,(I46-H46+1))</f>
        <v>0</v>
      </c>
      <c r="H46" s="128"/>
      <c r="I46" s="129"/>
      <c r="J46" s="130">
        <f>IF(ISBLANK(L46),0,(L46-K46+1))</f>
        <v>0</v>
      </c>
      <c r="K46" s="128"/>
      <c r="L46" s="129"/>
      <c r="M46" s="131">
        <f>IF(ISBLANK(O46),0,(O46-N46+1))</f>
        <v>0</v>
      </c>
      <c r="N46" s="128"/>
      <c r="O46" s="129"/>
      <c r="P46" s="132"/>
      <c r="Q46" s="133"/>
      <c r="R46" s="134"/>
      <c r="S46" s="173" t="s">
        <v>66</v>
      </c>
      <c r="T46" s="174" t="s">
        <v>66</v>
      </c>
      <c r="U46" s="175" t="s">
        <v>66</v>
      </c>
      <c r="V46" s="176" t="s">
        <v>66</v>
      </c>
      <c r="W46" s="176" t="s">
        <v>66</v>
      </c>
      <c r="X46" s="177" t="s">
        <v>66</v>
      </c>
      <c r="Y46" s="171"/>
    </row>
    <row r="47" spans="1:25" ht="20.100000000000001" hidden="1" customHeight="1" x14ac:dyDescent="0.25">
      <c r="A47" s="178"/>
      <c r="B47" s="123"/>
      <c r="C47" s="124"/>
      <c r="D47" s="124"/>
      <c r="E47" s="179"/>
      <c r="F47" s="180"/>
      <c r="G47" s="181"/>
      <c r="H47" s="182"/>
      <c r="I47" s="183"/>
      <c r="J47" s="184"/>
      <c r="K47" s="182"/>
      <c r="L47" s="183"/>
      <c r="M47" s="184"/>
      <c r="N47" s="182"/>
      <c r="O47" s="183"/>
      <c r="P47" s="144"/>
      <c r="Q47" s="145"/>
      <c r="R47" s="145"/>
      <c r="S47" s="135">
        <f t="shared" ref="S47:S67" si="4">A47+TIME(2,0,0)</f>
        <v>8.3333333333333329E-2</v>
      </c>
      <c r="T47" s="185"/>
      <c r="U47" s="186"/>
      <c r="V47" s="187"/>
      <c r="W47" s="187"/>
      <c r="X47" s="188"/>
      <c r="Y47" s="179"/>
    </row>
    <row r="48" spans="1:25" ht="20.100000000000001" hidden="1" customHeight="1" x14ac:dyDescent="0.25">
      <c r="A48" s="122"/>
      <c r="B48" s="123"/>
      <c r="C48" s="189"/>
      <c r="D48" s="124"/>
      <c r="E48" s="190"/>
      <c r="F48" s="180"/>
      <c r="G48" s="181"/>
      <c r="H48" s="182"/>
      <c r="I48" s="183"/>
      <c r="J48" s="184"/>
      <c r="K48" s="182"/>
      <c r="L48" s="183"/>
      <c r="M48" s="184"/>
      <c r="N48" s="182"/>
      <c r="O48" s="183"/>
      <c r="P48" s="144"/>
      <c r="Q48" s="145"/>
      <c r="R48" s="145"/>
      <c r="S48" s="135">
        <f t="shared" si="4"/>
        <v>8.3333333333333329E-2</v>
      </c>
      <c r="T48" s="185"/>
      <c r="U48" s="186"/>
      <c r="V48" s="187"/>
      <c r="W48" s="187"/>
      <c r="X48" s="188"/>
      <c r="Y48" s="190"/>
    </row>
    <row r="49" spans="1:25" ht="20.100000000000001" hidden="1" customHeight="1" x14ac:dyDescent="0.25">
      <c r="A49" s="122"/>
      <c r="B49" s="123"/>
      <c r="C49" s="189"/>
      <c r="D49" s="124"/>
      <c r="E49" s="191"/>
      <c r="F49" s="180"/>
      <c r="G49" s="192"/>
      <c r="H49" s="182"/>
      <c r="I49" s="183"/>
      <c r="J49" s="193"/>
      <c r="K49" s="182"/>
      <c r="L49" s="183"/>
      <c r="M49" s="193"/>
      <c r="N49" s="182"/>
      <c r="O49" s="183"/>
      <c r="P49" s="194"/>
      <c r="Q49" s="195"/>
      <c r="R49" s="195"/>
      <c r="S49" s="135">
        <f t="shared" si="4"/>
        <v>8.3333333333333329E-2</v>
      </c>
      <c r="T49" s="185"/>
      <c r="U49" s="186"/>
      <c r="V49" s="187"/>
      <c r="W49" s="187"/>
      <c r="X49" s="188"/>
      <c r="Y49" s="191"/>
    </row>
    <row r="50" spans="1:25" ht="20.100000000000001" hidden="1" customHeight="1" x14ac:dyDescent="0.25">
      <c r="A50" s="178"/>
      <c r="B50" s="123"/>
      <c r="C50" s="124"/>
      <c r="D50" s="124"/>
      <c r="E50" s="125"/>
      <c r="F50" s="180"/>
      <c r="G50" s="192"/>
      <c r="H50" s="182"/>
      <c r="I50" s="183"/>
      <c r="J50" s="193"/>
      <c r="K50" s="182"/>
      <c r="L50" s="183"/>
      <c r="M50" s="193"/>
      <c r="N50" s="182"/>
      <c r="O50" s="183"/>
      <c r="P50" s="144"/>
      <c r="Q50" s="145"/>
      <c r="R50" s="145"/>
      <c r="S50" s="135">
        <f t="shared" si="4"/>
        <v>8.3333333333333329E-2</v>
      </c>
      <c r="T50" s="196"/>
      <c r="U50" s="197"/>
      <c r="V50" s="198"/>
      <c r="W50" s="198"/>
      <c r="X50" s="199"/>
      <c r="Y50" s="125"/>
    </row>
    <row r="51" spans="1:25" ht="20.100000000000001" hidden="1" customHeight="1" x14ac:dyDescent="0.25">
      <c r="A51" s="122"/>
      <c r="B51" s="123"/>
      <c r="C51" s="124"/>
      <c r="D51" s="124"/>
      <c r="E51" s="125"/>
      <c r="F51" s="180"/>
      <c r="G51" s="181"/>
      <c r="H51" s="182"/>
      <c r="I51" s="183"/>
      <c r="J51" s="184"/>
      <c r="K51" s="182"/>
      <c r="L51" s="183"/>
      <c r="M51" s="184"/>
      <c r="N51" s="182"/>
      <c r="O51" s="183"/>
      <c r="P51" s="144"/>
      <c r="Q51" s="145"/>
      <c r="R51" s="145"/>
      <c r="S51" s="135">
        <f t="shared" si="4"/>
        <v>8.3333333333333329E-2</v>
      </c>
      <c r="T51" s="196"/>
      <c r="U51" s="197"/>
      <c r="V51" s="198"/>
      <c r="W51" s="198"/>
      <c r="X51" s="199"/>
      <c r="Y51" s="125"/>
    </row>
    <row r="52" spans="1:25" s="43" customFormat="1" ht="20.100000000000001" hidden="1" customHeight="1" x14ac:dyDescent="0.25">
      <c r="A52" s="122"/>
      <c r="B52" s="123"/>
      <c r="C52" s="124"/>
      <c r="D52" s="124"/>
      <c r="E52" s="200"/>
      <c r="F52" s="180"/>
      <c r="G52" s="181"/>
      <c r="H52" s="182"/>
      <c r="I52" s="183"/>
      <c r="J52" s="184"/>
      <c r="K52" s="182"/>
      <c r="L52" s="183"/>
      <c r="M52" s="184"/>
      <c r="N52" s="182"/>
      <c r="O52" s="183"/>
      <c r="P52" s="194"/>
      <c r="Q52" s="195"/>
      <c r="R52" s="195"/>
      <c r="S52" s="135">
        <f t="shared" si="4"/>
        <v>8.3333333333333329E-2</v>
      </c>
      <c r="T52" s="185"/>
      <c r="U52" s="186"/>
      <c r="V52" s="187"/>
      <c r="W52" s="187"/>
      <c r="X52" s="188"/>
      <c r="Y52" s="200"/>
    </row>
    <row r="53" spans="1:25" ht="20.100000000000001" hidden="1" customHeight="1" x14ac:dyDescent="0.25">
      <c r="A53" s="122"/>
      <c r="B53" s="123"/>
      <c r="C53" s="189"/>
      <c r="D53" s="124"/>
      <c r="E53" s="190"/>
      <c r="F53" s="180"/>
      <c r="G53" s="181"/>
      <c r="H53" s="182"/>
      <c r="I53" s="183"/>
      <c r="J53" s="184"/>
      <c r="K53" s="182"/>
      <c r="L53" s="183"/>
      <c r="M53" s="184"/>
      <c r="N53" s="182"/>
      <c r="O53" s="183"/>
      <c r="P53" s="144"/>
      <c r="Q53" s="145"/>
      <c r="R53" s="145"/>
      <c r="S53" s="135">
        <f t="shared" si="4"/>
        <v>8.3333333333333329E-2</v>
      </c>
      <c r="T53" s="185"/>
      <c r="U53" s="186"/>
      <c r="V53" s="187"/>
      <c r="W53" s="187"/>
      <c r="X53" s="188"/>
      <c r="Y53" s="190"/>
    </row>
    <row r="54" spans="1:25" ht="20.100000000000001" hidden="1" customHeight="1" x14ac:dyDescent="0.25">
      <c r="A54" s="122"/>
      <c r="B54" s="123"/>
      <c r="C54" s="189"/>
      <c r="D54" s="124"/>
      <c r="E54" s="191"/>
      <c r="F54" s="180"/>
      <c r="G54" s="192"/>
      <c r="H54" s="182"/>
      <c r="I54" s="183"/>
      <c r="J54" s="193"/>
      <c r="K54" s="182"/>
      <c r="L54" s="183"/>
      <c r="M54" s="193"/>
      <c r="N54" s="182"/>
      <c r="O54" s="183"/>
      <c r="P54" s="194"/>
      <c r="Q54" s="195"/>
      <c r="R54" s="195"/>
      <c r="S54" s="135">
        <f t="shared" si="4"/>
        <v>8.3333333333333329E-2</v>
      </c>
      <c r="T54" s="185"/>
      <c r="U54" s="186"/>
      <c r="V54" s="187"/>
      <c r="W54" s="187"/>
      <c r="X54" s="188"/>
      <c r="Y54" s="191"/>
    </row>
    <row r="55" spans="1:25" ht="20.100000000000001" hidden="1" customHeight="1" x14ac:dyDescent="0.25">
      <c r="A55" s="178"/>
      <c r="B55" s="123"/>
      <c r="C55" s="124"/>
      <c r="D55" s="124"/>
      <c r="E55" s="125"/>
      <c r="F55" s="180"/>
      <c r="G55" s="192"/>
      <c r="H55" s="182"/>
      <c r="I55" s="183"/>
      <c r="J55" s="193"/>
      <c r="K55" s="182"/>
      <c r="L55" s="183"/>
      <c r="M55" s="193"/>
      <c r="N55" s="182"/>
      <c r="O55" s="183"/>
      <c r="P55" s="144"/>
      <c r="Q55" s="145"/>
      <c r="R55" s="145"/>
      <c r="S55" s="135">
        <f t="shared" si="4"/>
        <v>8.3333333333333329E-2</v>
      </c>
      <c r="T55" s="196"/>
      <c r="U55" s="197"/>
      <c r="V55" s="198"/>
      <c r="W55" s="198"/>
      <c r="X55" s="199"/>
      <c r="Y55" s="125"/>
    </row>
    <row r="56" spans="1:25" ht="20.100000000000001" hidden="1" customHeight="1" x14ac:dyDescent="0.25">
      <c r="A56" s="122"/>
      <c r="B56" s="123"/>
      <c r="C56" s="124"/>
      <c r="D56" s="124"/>
      <c r="E56" s="125"/>
      <c r="F56" s="180"/>
      <c r="G56" s="181"/>
      <c r="H56" s="182"/>
      <c r="I56" s="183"/>
      <c r="J56" s="184"/>
      <c r="K56" s="182"/>
      <c r="L56" s="183"/>
      <c r="M56" s="184"/>
      <c r="N56" s="182"/>
      <c r="O56" s="183"/>
      <c r="P56" s="144"/>
      <c r="Q56" s="145"/>
      <c r="R56" s="145"/>
      <c r="S56" s="135">
        <f t="shared" si="4"/>
        <v>8.3333333333333329E-2</v>
      </c>
      <c r="T56" s="196"/>
      <c r="U56" s="197"/>
      <c r="V56" s="198"/>
      <c r="W56" s="198"/>
      <c r="X56" s="199"/>
      <c r="Y56" s="125"/>
    </row>
    <row r="57" spans="1:25" ht="20.100000000000001" hidden="1" customHeight="1" x14ac:dyDescent="0.25">
      <c r="A57" s="122"/>
      <c r="B57" s="123"/>
      <c r="C57" s="124"/>
      <c r="D57" s="124"/>
      <c r="E57" s="125"/>
      <c r="F57" s="180"/>
      <c r="G57" s="181"/>
      <c r="H57" s="182"/>
      <c r="I57" s="183"/>
      <c r="J57" s="184"/>
      <c r="K57" s="182"/>
      <c r="L57" s="183"/>
      <c r="M57" s="184"/>
      <c r="N57" s="182"/>
      <c r="O57" s="183"/>
      <c r="P57" s="144"/>
      <c r="Q57" s="145"/>
      <c r="R57" s="145"/>
      <c r="S57" s="135">
        <f t="shared" si="4"/>
        <v>8.3333333333333329E-2</v>
      </c>
      <c r="T57" s="185"/>
      <c r="U57" s="186"/>
      <c r="V57" s="187"/>
      <c r="W57" s="187"/>
      <c r="X57" s="188"/>
      <c r="Y57" s="125"/>
    </row>
    <row r="58" spans="1:25" ht="20.100000000000001" hidden="1" customHeight="1" x14ac:dyDescent="0.25">
      <c r="A58" s="122"/>
      <c r="B58" s="123"/>
      <c r="C58" s="201"/>
      <c r="D58" s="124"/>
      <c r="E58" s="125"/>
      <c r="F58" s="180"/>
      <c r="G58" s="202"/>
      <c r="H58" s="203"/>
      <c r="I58" s="204"/>
      <c r="J58" s="205"/>
      <c r="K58" s="203"/>
      <c r="L58" s="204"/>
      <c r="M58" s="205"/>
      <c r="N58" s="203"/>
      <c r="O58" s="204"/>
      <c r="P58" s="194"/>
      <c r="Q58" s="195"/>
      <c r="R58" s="195"/>
      <c r="S58" s="135">
        <f t="shared" si="4"/>
        <v>8.3333333333333329E-2</v>
      </c>
      <c r="T58" s="206"/>
      <c r="U58" s="207"/>
      <c r="V58" s="208"/>
      <c r="W58" s="208"/>
      <c r="X58" s="209"/>
      <c r="Y58" s="125"/>
    </row>
    <row r="59" spans="1:25" s="43" customFormat="1" ht="20.100000000000001" hidden="1" customHeight="1" x14ac:dyDescent="0.25">
      <c r="A59" s="178"/>
      <c r="B59" s="123"/>
      <c r="C59" s="124"/>
      <c r="D59" s="124"/>
      <c r="E59" s="200"/>
      <c r="F59" s="180"/>
      <c r="G59" s="181"/>
      <c r="H59" s="182"/>
      <c r="I59" s="183"/>
      <c r="J59" s="184"/>
      <c r="K59" s="182"/>
      <c r="L59" s="183"/>
      <c r="M59" s="184"/>
      <c r="N59" s="182"/>
      <c r="O59" s="183"/>
      <c r="P59" s="194"/>
      <c r="Q59" s="195"/>
      <c r="R59" s="195"/>
      <c r="S59" s="135">
        <f t="shared" si="4"/>
        <v>8.3333333333333329E-2</v>
      </c>
      <c r="T59" s="210"/>
      <c r="U59" s="211"/>
      <c r="V59" s="212"/>
      <c r="W59" s="212"/>
      <c r="X59" s="213"/>
      <c r="Y59" s="200"/>
    </row>
    <row r="60" spans="1:25" ht="20.100000000000001" hidden="1" customHeight="1" x14ac:dyDescent="0.25">
      <c r="A60" s="178"/>
      <c r="B60" s="123"/>
      <c r="C60" s="189"/>
      <c r="D60" s="124"/>
      <c r="E60" s="190"/>
      <c r="F60" s="180"/>
      <c r="G60" s="181"/>
      <c r="H60" s="182"/>
      <c r="I60" s="183"/>
      <c r="J60" s="184"/>
      <c r="K60" s="182"/>
      <c r="L60" s="183"/>
      <c r="M60" s="184"/>
      <c r="N60" s="182"/>
      <c r="O60" s="183"/>
      <c r="P60" s="194"/>
      <c r="Q60" s="195"/>
      <c r="R60" s="195"/>
      <c r="S60" s="135">
        <f t="shared" si="4"/>
        <v>8.3333333333333329E-2</v>
      </c>
      <c r="T60" s="210"/>
      <c r="U60" s="211"/>
      <c r="V60" s="212"/>
      <c r="W60" s="212"/>
      <c r="X60" s="213"/>
      <c r="Y60" s="190"/>
    </row>
    <row r="61" spans="1:25" ht="20.100000000000001" hidden="1" customHeight="1" x14ac:dyDescent="0.25">
      <c r="A61" s="178"/>
      <c r="B61" s="123"/>
      <c r="C61" s="189"/>
      <c r="D61" s="124"/>
      <c r="E61" s="191"/>
      <c r="F61" s="180"/>
      <c r="G61" s="192"/>
      <c r="H61" s="182"/>
      <c r="I61" s="183"/>
      <c r="J61" s="193"/>
      <c r="K61" s="182"/>
      <c r="L61" s="183"/>
      <c r="M61" s="193"/>
      <c r="N61" s="182"/>
      <c r="O61" s="183"/>
      <c r="P61" s="144"/>
      <c r="Q61" s="145"/>
      <c r="R61" s="145"/>
      <c r="S61" s="135">
        <f t="shared" si="4"/>
        <v>8.3333333333333329E-2</v>
      </c>
      <c r="T61" s="210"/>
      <c r="U61" s="211"/>
      <c r="V61" s="212"/>
      <c r="W61" s="212"/>
      <c r="X61" s="213"/>
      <c r="Y61" s="191"/>
    </row>
    <row r="62" spans="1:25" ht="20.100000000000001" hidden="1" customHeight="1" x14ac:dyDescent="0.25">
      <c r="A62" s="122"/>
      <c r="B62" s="123"/>
      <c r="C62" s="124"/>
      <c r="D62" s="124"/>
      <c r="E62" s="125"/>
      <c r="F62" s="180"/>
      <c r="G62" s="192"/>
      <c r="H62" s="182"/>
      <c r="I62" s="183"/>
      <c r="J62" s="193"/>
      <c r="K62" s="182"/>
      <c r="L62" s="183"/>
      <c r="M62" s="193"/>
      <c r="N62" s="182"/>
      <c r="O62" s="183"/>
      <c r="P62" s="144"/>
      <c r="Q62" s="145"/>
      <c r="R62" s="145"/>
      <c r="S62" s="135">
        <f t="shared" si="4"/>
        <v>8.3333333333333329E-2</v>
      </c>
      <c r="T62" s="214"/>
      <c r="U62" s="215"/>
      <c r="V62" s="216"/>
      <c r="W62" s="216"/>
      <c r="X62" s="217"/>
      <c r="Y62" s="125"/>
    </row>
    <row r="63" spans="1:25" ht="20.100000000000001" hidden="1" customHeight="1" x14ac:dyDescent="0.25">
      <c r="A63" s="122"/>
      <c r="B63" s="123"/>
      <c r="C63" s="124"/>
      <c r="D63" s="124"/>
      <c r="E63" s="125"/>
      <c r="F63" s="180"/>
      <c r="G63" s="181"/>
      <c r="H63" s="182"/>
      <c r="I63" s="183"/>
      <c r="J63" s="184"/>
      <c r="K63" s="182"/>
      <c r="L63" s="183"/>
      <c r="M63" s="184"/>
      <c r="N63" s="182"/>
      <c r="O63" s="183"/>
      <c r="P63" s="144"/>
      <c r="Q63" s="145"/>
      <c r="R63" s="145"/>
      <c r="S63" s="135">
        <f t="shared" si="4"/>
        <v>8.3333333333333329E-2</v>
      </c>
      <c r="T63" s="214"/>
      <c r="U63" s="215"/>
      <c r="V63" s="216"/>
      <c r="W63" s="216"/>
      <c r="X63" s="217"/>
      <c r="Y63" s="125"/>
    </row>
    <row r="64" spans="1:25" ht="20.100000000000001" hidden="1" customHeight="1" x14ac:dyDescent="0.25">
      <c r="A64" s="122"/>
      <c r="B64" s="123"/>
      <c r="C64" s="124"/>
      <c r="D64" s="124"/>
      <c r="E64" s="179"/>
      <c r="F64" s="180"/>
      <c r="G64" s="181"/>
      <c r="H64" s="182"/>
      <c r="I64" s="183"/>
      <c r="J64" s="184"/>
      <c r="K64" s="182"/>
      <c r="L64" s="183"/>
      <c r="M64" s="184"/>
      <c r="N64" s="182"/>
      <c r="O64" s="183"/>
      <c r="P64" s="194"/>
      <c r="Q64" s="195"/>
      <c r="R64" s="195"/>
      <c r="S64" s="135">
        <f t="shared" si="4"/>
        <v>8.3333333333333329E-2</v>
      </c>
      <c r="T64" s="210"/>
      <c r="U64" s="211"/>
      <c r="V64" s="212"/>
      <c r="W64" s="212"/>
      <c r="X64" s="213"/>
      <c r="Y64" s="179"/>
    </row>
    <row r="65" spans="1:25" s="43" customFormat="1" ht="20.100000000000001" hidden="1" customHeight="1" x14ac:dyDescent="0.25">
      <c r="A65" s="122"/>
      <c r="B65" s="123"/>
      <c r="C65" s="124"/>
      <c r="D65" s="124"/>
      <c r="E65" s="200"/>
      <c r="F65" s="180"/>
      <c r="G65" s="181"/>
      <c r="H65" s="182"/>
      <c r="I65" s="183"/>
      <c r="J65" s="184"/>
      <c r="K65" s="182"/>
      <c r="L65" s="183"/>
      <c r="M65" s="184"/>
      <c r="N65" s="182"/>
      <c r="O65" s="183"/>
      <c r="P65" s="194"/>
      <c r="Q65" s="195"/>
      <c r="R65" s="195"/>
      <c r="S65" s="135">
        <f t="shared" si="4"/>
        <v>8.3333333333333329E-2</v>
      </c>
      <c r="T65" s="210"/>
      <c r="U65" s="211"/>
      <c r="V65" s="212"/>
      <c r="W65" s="212"/>
      <c r="X65" s="213"/>
      <c r="Y65" s="200"/>
    </row>
    <row r="66" spans="1:25" ht="20.100000000000001" hidden="1" customHeight="1" x14ac:dyDescent="0.25">
      <c r="A66" s="178"/>
      <c r="B66" s="123"/>
      <c r="C66" s="189"/>
      <c r="D66" s="124"/>
      <c r="E66" s="190"/>
      <c r="F66" s="180"/>
      <c r="G66" s="181"/>
      <c r="H66" s="182"/>
      <c r="I66" s="183"/>
      <c r="J66" s="184"/>
      <c r="K66" s="182"/>
      <c r="L66" s="183"/>
      <c r="M66" s="184"/>
      <c r="N66" s="182"/>
      <c r="O66" s="183"/>
      <c r="P66" s="144"/>
      <c r="Q66" s="145"/>
      <c r="R66" s="145"/>
      <c r="S66" s="135">
        <f t="shared" si="4"/>
        <v>8.3333333333333329E-2</v>
      </c>
      <c r="T66" s="210"/>
      <c r="U66" s="211"/>
      <c r="V66" s="212"/>
      <c r="W66" s="212"/>
      <c r="X66" s="213"/>
      <c r="Y66" s="190"/>
    </row>
    <row r="67" spans="1:25" ht="20.100000000000001" hidden="1" customHeight="1" x14ac:dyDescent="0.25">
      <c r="A67" s="178"/>
      <c r="B67" s="123"/>
      <c r="C67" s="189"/>
      <c r="D67" s="124"/>
      <c r="E67" s="191"/>
      <c r="F67" s="180"/>
      <c r="G67" s="192"/>
      <c r="H67" s="182"/>
      <c r="I67" s="183"/>
      <c r="J67" s="193"/>
      <c r="K67" s="182"/>
      <c r="L67" s="183"/>
      <c r="M67" s="193"/>
      <c r="N67" s="182"/>
      <c r="O67" s="183"/>
      <c r="P67" s="194"/>
      <c r="Q67" s="195"/>
      <c r="R67" s="195"/>
      <c r="S67" s="135">
        <f t="shared" si="4"/>
        <v>8.3333333333333329E-2</v>
      </c>
      <c r="T67" s="210"/>
      <c r="U67" s="211"/>
      <c r="V67" s="212"/>
      <c r="W67" s="212"/>
      <c r="X67" s="213"/>
      <c r="Y67" s="191"/>
    </row>
    <row r="68" spans="1:25" ht="5.25" customHeight="1" thickBot="1" x14ac:dyDescent="0.3">
      <c r="A68" s="110"/>
      <c r="B68" s="111"/>
      <c r="C68" s="112"/>
      <c r="D68" s="113"/>
      <c r="E68" s="114"/>
      <c r="F68" s="115"/>
      <c r="G68" s="118"/>
      <c r="H68" s="218"/>
      <c r="I68" s="219"/>
      <c r="J68" s="118"/>
      <c r="K68" s="218"/>
      <c r="L68" s="219"/>
      <c r="M68" s="118"/>
      <c r="N68" s="218"/>
      <c r="O68" s="219"/>
      <c r="P68" s="220"/>
      <c r="Q68" s="220"/>
      <c r="R68" s="220"/>
      <c r="S68" s="119"/>
      <c r="T68" s="116"/>
      <c r="U68" s="120"/>
      <c r="V68" s="121"/>
      <c r="W68" s="121"/>
      <c r="X68" s="121"/>
      <c r="Y68" s="114"/>
    </row>
    <row r="69" spans="1:25" ht="15" customHeight="1" thickBot="1" x14ac:dyDescent="0.3">
      <c r="B69" s="221"/>
      <c r="C69"/>
      <c r="E69" s="223"/>
      <c r="F69" s="224"/>
      <c r="G69" s="297" t="str">
        <f>G2</f>
        <v># Shot</v>
      </c>
      <c r="J69" s="300" t="str">
        <f>J2</f>
        <v># Shot</v>
      </c>
      <c r="M69" s="303" t="str">
        <f>M2</f>
        <v># Shot</v>
      </c>
      <c r="P69" s="306" t="s">
        <v>50</v>
      </c>
      <c r="Q69" s="307"/>
      <c r="R69" s="308"/>
      <c r="T69" s="309" t="str">
        <f>T2</f>
        <v>Bypass</v>
      </c>
      <c r="U69" s="312" t="str">
        <f>U2</f>
        <v>No Show</v>
      </c>
      <c r="V69" s="285" t="str">
        <f>V2</f>
        <v>Decline</v>
      </c>
      <c r="W69" s="285" t="str">
        <f>W2</f>
        <v>Xtra Sheets</v>
      </c>
      <c r="X69" s="288" t="str">
        <f>X2</f>
        <v># Sales 
(if known)</v>
      </c>
      <c r="Y69" s="223"/>
    </row>
    <row r="70" spans="1:25" ht="15.75" customHeight="1" x14ac:dyDescent="0.25">
      <c r="F70" s="224"/>
      <c r="G70" s="298"/>
      <c r="J70" s="301"/>
      <c r="M70" s="304"/>
      <c r="P70" s="291" t="str">
        <f>P3</f>
        <v>Green 
Screen</v>
      </c>
      <c r="Q70" s="293" t="str">
        <f>Q3</f>
        <v>Star</v>
      </c>
      <c r="R70" s="295" t="str">
        <f>R3</f>
        <v>Private</v>
      </c>
      <c r="T70" s="310"/>
      <c r="U70" s="313"/>
      <c r="V70" s="286"/>
      <c r="W70" s="286"/>
      <c r="X70" s="289"/>
    </row>
    <row r="71" spans="1:25" ht="15.75" customHeight="1" thickBot="1" x14ac:dyDescent="0.3">
      <c r="F71" s="224"/>
      <c r="G71" s="299"/>
      <c r="J71" s="302"/>
      <c r="M71" s="305"/>
      <c r="P71" s="292"/>
      <c r="Q71" s="294"/>
      <c r="R71" s="296"/>
      <c r="T71" s="311"/>
      <c r="U71" s="314"/>
      <c r="V71" s="287"/>
      <c r="W71" s="287"/>
      <c r="X71" s="290"/>
    </row>
    <row r="72" spans="1:25" ht="37.5" customHeight="1" thickBot="1" x14ac:dyDescent="0.3">
      <c r="F72" s="224"/>
      <c r="G72" s="225">
        <f>SUM(G4:G68)</f>
        <v>126</v>
      </c>
      <c r="J72" s="225">
        <f>SUM(J4:J68)</f>
        <v>0</v>
      </c>
      <c r="M72" s="225">
        <f>SUM(M4:M68)</f>
        <v>18</v>
      </c>
      <c r="P72" s="225">
        <f>SUM(P4:P68)</f>
        <v>119</v>
      </c>
      <c r="Q72" s="225">
        <f>SUM(Q4:Q68)</f>
        <v>0</v>
      </c>
      <c r="R72" s="225">
        <f>SUM(R4:R68)</f>
        <v>4</v>
      </c>
      <c r="T72" s="226">
        <f>SUM(T4:T68)</f>
        <v>17</v>
      </c>
      <c r="U72" s="227">
        <f>SUM(U4:U68)</f>
        <v>8</v>
      </c>
      <c r="V72" s="228">
        <f>SUM(V4:V68)</f>
        <v>40</v>
      </c>
      <c r="W72" s="228">
        <f>SUM(W4:W68)</f>
        <v>7</v>
      </c>
      <c r="X72" s="227">
        <f>SUM(X4:X68)</f>
        <v>47</v>
      </c>
    </row>
    <row r="73" spans="1:25" ht="4.5" customHeight="1" x14ac:dyDescent="0.25"/>
    <row r="74" spans="1:25" ht="4.5" customHeight="1" thickBot="1" x14ac:dyDescent="0.3"/>
    <row r="75" spans="1:25" ht="27.75" customHeight="1" thickBot="1" x14ac:dyDescent="0.3">
      <c r="D75" s="229">
        <f>C5+C6+C13</f>
        <v>85</v>
      </c>
      <c r="E75" s="230" t="s">
        <v>79</v>
      </c>
      <c r="G75" s="231">
        <f>G72+J72+M72</f>
        <v>144</v>
      </c>
      <c r="H75" s="282" t="s">
        <v>80</v>
      </c>
      <c r="I75" s="283"/>
      <c r="O75" s="231">
        <f>P72+Q72+R72</f>
        <v>123</v>
      </c>
      <c r="P75" s="282" t="s">
        <v>81</v>
      </c>
      <c r="Q75" s="284"/>
      <c r="R75" s="283"/>
      <c r="T75" s="232">
        <f>SUM(T72:W72)</f>
        <v>72</v>
      </c>
      <c r="U75" s="282" t="s">
        <v>82</v>
      </c>
      <c r="V75" s="284"/>
      <c r="W75" s="283"/>
    </row>
    <row r="76" spans="1:25" ht="27.75" customHeight="1" x14ac:dyDescent="0.25"/>
    <row r="77" spans="1:25" ht="27.75" customHeight="1" x14ac:dyDescent="0.25"/>
    <row r="81" ht="6" customHeight="1" x14ac:dyDescent="0.25"/>
  </sheetData>
  <mergeCells count="29">
    <mergeCell ref="X2:X3"/>
    <mergeCell ref="A1:F2"/>
    <mergeCell ref="G1:O1"/>
    <mergeCell ref="G2:G3"/>
    <mergeCell ref="H2:I2"/>
    <mergeCell ref="J2:J3"/>
    <mergeCell ref="K2:L2"/>
    <mergeCell ref="M2:M3"/>
    <mergeCell ref="N2:O2"/>
    <mergeCell ref="P2:R2"/>
    <mergeCell ref="T2:T3"/>
    <mergeCell ref="U2:U3"/>
    <mergeCell ref="V2:V3"/>
    <mergeCell ref="W2:W3"/>
    <mergeCell ref="X69:X71"/>
    <mergeCell ref="P70:P71"/>
    <mergeCell ref="Q70:Q71"/>
    <mergeCell ref="R70:R71"/>
    <mergeCell ref="G69:G71"/>
    <mergeCell ref="J69:J71"/>
    <mergeCell ref="M69:M71"/>
    <mergeCell ref="P69:R69"/>
    <mergeCell ref="T69:T71"/>
    <mergeCell ref="U69:U71"/>
    <mergeCell ref="H75:I75"/>
    <mergeCell ref="U75:W75"/>
    <mergeCell ref="V69:V71"/>
    <mergeCell ref="W69:W71"/>
    <mergeCell ref="P75:R75"/>
  </mergeCells>
  <printOptions horizontalCentered="1"/>
  <pageMargins left="0.25" right="0.25" top="0.28999999999999998" bottom="0.21" header="0.3" footer="0.2"/>
  <pageSetup scale="76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X81"/>
  <sheetViews>
    <sheetView zoomScale="125" zoomScaleNormal="125" workbookViewId="0">
      <selection activeCell="D5" sqref="D5"/>
    </sheetView>
  </sheetViews>
  <sheetFormatPr defaultRowHeight="15" x14ac:dyDescent="0.25"/>
  <cols>
    <col min="1" max="1" width="5.7109375" bestFit="1" customWidth="1"/>
    <col min="2" max="2" width="15.5703125" style="222" customWidth="1"/>
    <col min="3" max="3" width="4.85546875" style="222" customWidth="1"/>
    <col min="4" max="4" width="4.5703125" style="254" bestFit="1" customWidth="1"/>
    <col min="5" max="5" width="19.28515625" style="222" bestFit="1" customWidth="1"/>
    <col min="6" max="6" width="8.42578125" style="223" bestFit="1" customWidth="1"/>
    <col min="7" max="7" width="4.28515625" customWidth="1"/>
    <col min="8" max="9" width="8.140625" style="222" customWidth="1"/>
    <col min="10" max="10" width="4.28515625" hidden="1" customWidth="1"/>
    <col min="11" max="12" width="8.140625" style="222" hidden="1" customWidth="1"/>
    <col min="13" max="13" width="4.28515625" customWidth="1"/>
    <col min="14" max="15" width="8.140625" style="222" customWidth="1"/>
    <col min="16" max="16" width="6.42578125" customWidth="1"/>
    <col min="17" max="17" width="6.42578125" hidden="1" customWidth="1"/>
    <col min="18" max="18" width="6.42578125" customWidth="1"/>
    <col min="19" max="19" width="5.7109375" style="92" customWidth="1"/>
    <col min="20" max="23" width="3.42578125" customWidth="1"/>
    <col min="24" max="24" width="8.42578125" customWidth="1"/>
  </cols>
  <sheetData>
    <row r="1" spans="1:24" ht="16.5" thickBot="1" x14ac:dyDescent="0.3">
      <c r="A1" s="316" t="s">
        <v>28</v>
      </c>
      <c r="B1" s="316"/>
      <c r="C1" s="316"/>
      <c r="D1" s="316"/>
      <c r="E1" s="316"/>
      <c r="F1" s="317"/>
      <c r="G1" s="320" t="s">
        <v>46</v>
      </c>
      <c r="H1" s="321"/>
      <c r="I1" s="321"/>
      <c r="J1" s="321"/>
      <c r="K1" s="321"/>
      <c r="L1" s="321"/>
      <c r="M1" s="321"/>
      <c r="N1" s="321"/>
      <c r="O1" s="322"/>
    </row>
    <row r="2" spans="1:24" ht="24.75" customHeight="1" thickBot="1" x14ac:dyDescent="0.3">
      <c r="A2" s="318"/>
      <c r="B2" s="318"/>
      <c r="C2" s="318"/>
      <c r="D2" s="318"/>
      <c r="E2" s="318"/>
      <c r="F2" s="319"/>
      <c r="G2" s="323" t="s">
        <v>47</v>
      </c>
      <c r="H2" s="325" t="s">
        <v>48</v>
      </c>
      <c r="I2" s="326"/>
      <c r="J2" s="327" t="s">
        <v>47</v>
      </c>
      <c r="K2" s="329" t="s">
        <v>49</v>
      </c>
      <c r="L2" s="330"/>
      <c r="M2" s="331" t="s">
        <v>47</v>
      </c>
      <c r="N2" s="333" t="s">
        <v>37</v>
      </c>
      <c r="O2" s="334"/>
      <c r="P2" s="335" t="s">
        <v>50</v>
      </c>
      <c r="Q2" s="336"/>
      <c r="R2" s="337"/>
      <c r="S2" s="93"/>
      <c r="T2" s="338" t="s">
        <v>51</v>
      </c>
      <c r="U2" s="340" t="s">
        <v>52</v>
      </c>
      <c r="V2" s="342" t="s">
        <v>53</v>
      </c>
      <c r="W2" s="342" t="s">
        <v>54</v>
      </c>
      <c r="X2" s="288" t="s">
        <v>55</v>
      </c>
    </row>
    <row r="3" spans="1:24" ht="22.5" customHeight="1" x14ac:dyDescent="0.25">
      <c r="A3" s="94" t="s">
        <v>0</v>
      </c>
      <c r="B3" s="233" t="s">
        <v>1</v>
      </c>
      <c r="C3" s="96" t="s">
        <v>3</v>
      </c>
      <c r="D3" s="234" t="s">
        <v>2</v>
      </c>
      <c r="E3" s="98" t="s">
        <v>56</v>
      </c>
      <c r="F3" s="235" t="s">
        <v>10</v>
      </c>
      <c r="G3" s="324"/>
      <c r="H3" s="100" t="s">
        <v>57</v>
      </c>
      <c r="I3" s="101" t="s">
        <v>58</v>
      </c>
      <c r="J3" s="328"/>
      <c r="K3" s="102" t="s">
        <v>57</v>
      </c>
      <c r="L3" s="103" t="s">
        <v>58</v>
      </c>
      <c r="M3" s="332"/>
      <c r="N3" s="104" t="s">
        <v>57</v>
      </c>
      <c r="O3" s="105" t="s">
        <v>58</v>
      </c>
      <c r="P3" s="106" t="s">
        <v>59</v>
      </c>
      <c r="Q3" s="107" t="s">
        <v>49</v>
      </c>
      <c r="R3" s="108" t="s">
        <v>37</v>
      </c>
      <c r="S3" s="109" t="s">
        <v>60</v>
      </c>
      <c r="T3" s="339"/>
      <c r="U3" s="341"/>
      <c r="V3" s="343"/>
      <c r="W3" s="343"/>
      <c r="X3" s="315"/>
    </row>
    <row r="4" spans="1:24" ht="5.25" customHeight="1" x14ac:dyDescent="0.25">
      <c r="A4" s="110"/>
      <c r="B4" s="236"/>
      <c r="C4" s="112"/>
      <c r="D4" s="237"/>
      <c r="E4" s="114"/>
      <c r="F4" s="238"/>
      <c r="G4" s="116"/>
      <c r="H4" s="117"/>
      <c r="I4" s="118"/>
      <c r="J4" s="116"/>
      <c r="K4" s="117"/>
      <c r="L4" s="118"/>
      <c r="M4" s="116"/>
      <c r="N4" s="117"/>
      <c r="O4" s="118"/>
      <c r="P4" s="118"/>
      <c r="Q4" s="118"/>
      <c r="R4" s="118"/>
      <c r="S4" s="119"/>
      <c r="T4" s="116"/>
      <c r="U4" s="120"/>
      <c r="V4" s="121"/>
      <c r="W4" s="121"/>
      <c r="X4" s="121"/>
    </row>
    <row r="5" spans="1:24" ht="30" customHeight="1" x14ac:dyDescent="0.25">
      <c r="A5" s="167">
        <v>0.41666666666666669</v>
      </c>
      <c r="B5" s="248" t="s">
        <v>44</v>
      </c>
      <c r="C5" s="169">
        <v>20</v>
      </c>
      <c r="D5" s="249" t="s">
        <v>37</v>
      </c>
      <c r="E5" s="171" t="s">
        <v>83</v>
      </c>
      <c r="F5" s="250" t="s">
        <v>33</v>
      </c>
      <c r="G5" s="181"/>
      <c r="H5" s="251"/>
      <c r="I5" s="252"/>
      <c r="J5" s="184"/>
      <c r="K5" s="251"/>
      <c r="L5" s="252"/>
      <c r="M5" s="242"/>
      <c r="N5" s="251"/>
      <c r="O5" s="252"/>
      <c r="P5" s="144"/>
      <c r="Q5" s="145"/>
      <c r="R5" s="146"/>
      <c r="S5" s="173" t="s">
        <v>66</v>
      </c>
      <c r="T5" s="174" t="s">
        <v>66</v>
      </c>
      <c r="U5" s="175" t="s">
        <v>66</v>
      </c>
      <c r="V5" s="176" t="s">
        <v>66</v>
      </c>
      <c r="W5" s="176" t="s">
        <v>66</v>
      </c>
      <c r="X5" s="177" t="s">
        <v>66</v>
      </c>
    </row>
    <row r="6" spans="1:24" ht="30" customHeight="1" x14ac:dyDescent="0.25">
      <c r="A6" s="167">
        <v>0.4375</v>
      </c>
      <c r="B6" s="248" t="s">
        <v>45</v>
      </c>
      <c r="C6" s="169">
        <v>45</v>
      </c>
      <c r="D6" s="249" t="s">
        <v>37</v>
      </c>
      <c r="E6" s="171" t="s">
        <v>42</v>
      </c>
      <c r="F6" s="250" t="s">
        <v>34</v>
      </c>
      <c r="G6" s="181"/>
      <c r="H6" s="251"/>
      <c r="I6" s="252"/>
      <c r="J6" s="184"/>
      <c r="K6" s="251"/>
      <c r="L6" s="252"/>
      <c r="M6" s="242"/>
      <c r="N6" s="251"/>
      <c r="O6" s="252"/>
      <c r="P6" s="144"/>
      <c r="Q6" s="145"/>
      <c r="R6" s="146"/>
      <c r="S6" s="173" t="s">
        <v>66</v>
      </c>
      <c r="T6" s="174" t="s">
        <v>66</v>
      </c>
      <c r="U6" s="175" t="s">
        <v>66</v>
      </c>
      <c r="V6" s="176" t="s">
        <v>66</v>
      </c>
      <c r="W6" s="176" t="s">
        <v>66</v>
      </c>
      <c r="X6" s="177" t="s">
        <v>66</v>
      </c>
    </row>
    <row r="7" spans="1:24" ht="20.100000000000001" customHeight="1" x14ac:dyDescent="0.25">
      <c r="A7" s="122">
        <v>0.45833333333333331</v>
      </c>
      <c r="B7" s="239" t="s">
        <v>30</v>
      </c>
      <c r="C7" s="124">
        <v>35</v>
      </c>
      <c r="D7" s="240" t="s">
        <v>31</v>
      </c>
      <c r="E7" s="125"/>
      <c r="F7" s="241" t="s">
        <v>35</v>
      </c>
      <c r="G7" s="181"/>
      <c r="H7" s="182"/>
      <c r="I7" s="183"/>
      <c r="J7" s="184"/>
      <c r="K7" s="182"/>
      <c r="L7" s="183"/>
      <c r="M7" s="242"/>
      <c r="N7" s="182"/>
      <c r="O7" s="183"/>
      <c r="P7" s="144"/>
      <c r="Q7" s="145"/>
      <c r="R7" s="146"/>
      <c r="S7" s="135">
        <f t="shared" ref="S7:S38" si="0">A7+TIME(2,0,0)</f>
        <v>0.54166666666666663</v>
      </c>
      <c r="T7" s="196"/>
      <c r="U7" s="197"/>
      <c r="V7" s="198"/>
      <c r="W7" s="198"/>
      <c r="X7" s="199"/>
    </row>
    <row r="8" spans="1:24" ht="20.100000000000001" customHeight="1" x14ac:dyDescent="0.25">
      <c r="A8" s="122">
        <v>0.47916666666666669</v>
      </c>
      <c r="B8" s="239" t="s">
        <v>30</v>
      </c>
      <c r="C8" s="124">
        <v>35</v>
      </c>
      <c r="D8" s="240" t="s">
        <v>31</v>
      </c>
      <c r="E8" s="125"/>
      <c r="F8" s="241" t="s">
        <v>36</v>
      </c>
      <c r="G8" s="181"/>
      <c r="H8" s="182"/>
      <c r="I8" s="183"/>
      <c r="J8" s="184"/>
      <c r="K8" s="182"/>
      <c r="L8" s="183"/>
      <c r="M8" s="242"/>
      <c r="N8" s="182"/>
      <c r="O8" s="183"/>
      <c r="P8" s="144"/>
      <c r="Q8" s="145"/>
      <c r="R8" s="146"/>
      <c r="S8" s="135">
        <f t="shared" si="0"/>
        <v>0.5625</v>
      </c>
      <c r="T8" s="196"/>
      <c r="U8" s="197"/>
      <c r="V8" s="198"/>
      <c r="W8" s="198"/>
      <c r="X8" s="199"/>
    </row>
    <row r="9" spans="1:24" ht="20.100000000000001" customHeight="1" x14ac:dyDescent="0.25">
      <c r="A9" s="122">
        <v>0.5</v>
      </c>
      <c r="B9" s="239" t="s">
        <v>30</v>
      </c>
      <c r="C9" s="124">
        <v>35</v>
      </c>
      <c r="D9" s="240" t="s">
        <v>31</v>
      </c>
      <c r="E9" s="125"/>
      <c r="F9" s="241" t="s">
        <v>33</v>
      </c>
      <c r="G9" s="181"/>
      <c r="H9" s="182"/>
      <c r="I9" s="183"/>
      <c r="J9" s="184"/>
      <c r="K9" s="182"/>
      <c r="L9" s="183"/>
      <c r="M9" s="242"/>
      <c r="N9" s="182"/>
      <c r="O9" s="183"/>
      <c r="P9" s="144"/>
      <c r="Q9" s="145"/>
      <c r="R9" s="146"/>
      <c r="S9" s="135">
        <f t="shared" si="0"/>
        <v>0.58333333333333337</v>
      </c>
      <c r="T9" s="196"/>
      <c r="U9" s="197"/>
      <c r="V9" s="198"/>
      <c r="W9" s="198"/>
      <c r="X9" s="199"/>
    </row>
    <row r="10" spans="1:24" ht="20.100000000000001" customHeight="1" x14ac:dyDescent="0.25">
      <c r="A10" s="122">
        <v>4.1666666666666664E-2</v>
      </c>
      <c r="B10" s="239" t="s">
        <v>30</v>
      </c>
      <c r="C10" s="124">
        <v>35</v>
      </c>
      <c r="D10" s="240" t="s">
        <v>31</v>
      </c>
      <c r="E10" s="125"/>
      <c r="F10" s="241" t="s">
        <v>32</v>
      </c>
      <c r="G10" s="181"/>
      <c r="H10" s="182"/>
      <c r="I10" s="183"/>
      <c r="J10" s="184"/>
      <c r="K10" s="182"/>
      <c r="L10" s="183"/>
      <c r="M10" s="242"/>
      <c r="N10" s="182"/>
      <c r="O10" s="183"/>
      <c r="P10" s="144"/>
      <c r="Q10" s="145"/>
      <c r="R10" s="146"/>
      <c r="S10" s="135">
        <f t="shared" si="0"/>
        <v>0.125</v>
      </c>
      <c r="T10" s="196"/>
      <c r="U10" s="197"/>
      <c r="V10" s="198"/>
      <c r="W10" s="198"/>
      <c r="X10" s="199"/>
    </row>
    <row r="11" spans="1:24" ht="20.100000000000001" customHeight="1" x14ac:dyDescent="0.25">
      <c r="A11" s="122">
        <v>6.25E-2</v>
      </c>
      <c r="B11" s="239" t="s">
        <v>30</v>
      </c>
      <c r="C11" s="124">
        <v>35</v>
      </c>
      <c r="D11" s="240" t="s">
        <v>31</v>
      </c>
      <c r="E11" s="125"/>
      <c r="F11" s="241" t="s">
        <v>34</v>
      </c>
      <c r="G11" s="181"/>
      <c r="H11" s="182"/>
      <c r="I11" s="183"/>
      <c r="J11" s="184"/>
      <c r="K11" s="182"/>
      <c r="L11" s="183"/>
      <c r="M11" s="242"/>
      <c r="N11" s="182"/>
      <c r="O11" s="183"/>
      <c r="P11" s="144"/>
      <c r="Q11" s="145"/>
      <c r="R11" s="146"/>
      <c r="S11" s="135">
        <f t="shared" si="0"/>
        <v>0.14583333333333331</v>
      </c>
      <c r="T11" s="196"/>
      <c r="U11" s="197"/>
      <c r="V11" s="198"/>
      <c r="W11" s="198"/>
      <c r="X11" s="199"/>
    </row>
    <row r="12" spans="1:24" ht="20.100000000000001" customHeight="1" x14ac:dyDescent="0.25">
      <c r="A12" s="122">
        <v>8.3333333333333329E-2</v>
      </c>
      <c r="B12" s="239" t="s">
        <v>30</v>
      </c>
      <c r="C12" s="124">
        <v>35</v>
      </c>
      <c r="D12" s="240" t="s">
        <v>31</v>
      </c>
      <c r="E12" s="125"/>
      <c r="F12" s="241" t="s">
        <v>36</v>
      </c>
      <c r="G12" s="181"/>
      <c r="H12" s="182"/>
      <c r="I12" s="183"/>
      <c r="J12" s="184"/>
      <c r="K12" s="182"/>
      <c r="L12" s="183"/>
      <c r="M12" s="242"/>
      <c r="N12" s="182"/>
      <c r="O12" s="183"/>
      <c r="P12" s="144"/>
      <c r="Q12" s="145"/>
      <c r="R12" s="146"/>
      <c r="S12" s="135">
        <f t="shared" si="0"/>
        <v>0.16666666666666666</v>
      </c>
      <c r="T12" s="196"/>
      <c r="U12" s="197"/>
      <c r="V12" s="198"/>
      <c r="W12" s="198"/>
      <c r="X12" s="199"/>
    </row>
    <row r="13" spans="1:24" ht="30" customHeight="1" x14ac:dyDescent="0.25">
      <c r="A13" s="167">
        <v>8.3333333333333329E-2</v>
      </c>
      <c r="B13" s="248" t="s">
        <v>41</v>
      </c>
      <c r="C13" s="169">
        <v>20</v>
      </c>
      <c r="D13" s="249" t="s">
        <v>37</v>
      </c>
      <c r="E13" s="171" t="s">
        <v>83</v>
      </c>
      <c r="F13" s="250" t="s">
        <v>35</v>
      </c>
      <c r="G13" s="181"/>
      <c r="H13" s="251"/>
      <c r="I13" s="252"/>
      <c r="J13" s="184"/>
      <c r="K13" s="251"/>
      <c r="L13" s="252"/>
      <c r="M13" s="242"/>
      <c r="N13" s="251"/>
      <c r="O13" s="252"/>
      <c r="P13" s="144"/>
      <c r="Q13" s="145"/>
      <c r="R13" s="146"/>
      <c r="S13" s="173" t="s">
        <v>66</v>
      </c>
      <c r="T13" s="174" t="s">
        <v>66</v>
      </c>
      <c r="U13" s="175" t="s">
        <v>66</v>
      </c>
      <c r="V13" s="176" t="s">
        <v>66</v>
      </c>
      <c r="W13" s="176" t="s">
        <v>66</v>
      </c>
      <c r="X13" s="177" t="s">
        <v>66</v>
      </c>
    </row>
    <row r="14" spans="1:24" ht="20.100000000000001" customHeight="1" x14ac:dyDescent="0.25">
      <c r="A14" s="122" t="s">
        <v>29</v>
      </c>
      <c r="B14" s="239" t="s">
        <v>30</v>
      </c>
      <c r="C14" s="124">
        <v>35</v>
      </c>
      <c r="D14" s="240" t="s">
        <v>31</v>
      </c>
      <c r="E14" s="125"/>
      <c r="F14" s="241" t="s">
        <v>32</v>
      </c>
      <c r="G14" s="181"/>
      <c r="H14" s="182"/>
      <c r="I14" s="183"/>
      <c r="J14" s="184"/>
      <c r="K14" s="182"/>
      <c r="L14" s="183"/>
      <c r="M14" s="242"/>
      <c r="N14" s="182"/>
      <c r="O14" s="183"/>
      <c r="P14" s="144"/>
      <c r="Q14" s="145"/>
      <c r="R14" s="146"/>
      <c r="S14" s="135">
        <f t="shared" si="0"/>
        <v>0.20833333333333331</v>
      </c>
      <c r="T14" s="196"/>
      <c r="U14" s="197"/>
      <c r="V14" s="198"/>
      <c r="W14" s="198"/>
      <c r="X14" s="199"/>
    </row>
    <row r="15" spans="1:24" ht="20.100000000000001" hidden="1" customHeight="1" x14ac:dyDescent="0.25">
      <c r="A15" s="122"/>
      <c r="B15" s="239"/>
      <c r="C15" s="124"/>
      <c r="D15" s="240"/>
      <c r="E15" s="125"/>
      <c r="F15" s="241"/>
      <c r="G15" s="181"/>
      <c r="H15" s="182"/>
      <c r="I15" s="183"/>
      <c r="J15" s="184"/>
      <c r="K15" s="182"/>
      <c r="L15" s="183"/>
      <c r="M15" s="242"/>
      <c r="N15" s="182"/>
      <c r="O15" s="183"/>
      <c r="P15" s="144"/>
      <c r="Q15" s="145"/>
      <c r="R15" s="146"/>
      <c r="S15" s="135">
        <f t="shared" si="0"/>
        <v>8.3333333333333329E-2</v>
      </c>
      <c r="T15" s="196"/>
      <c r="U15" s="197"/>
      <c r="V15" s="198"/>
      <c r="W15" s="198"/>
      <c r="X15" s="199"/>
    </row>
    <row r="16" spans="1:24" ht="20.100000000000001" hidden="1" customHeight="1" x14ac:dyDescent="0.25">
      <c r="A16" s="122"/>
      <c r="B16" s="239"/>
      <c r="C16" s="124"/>
      <c r="D16" s="240"/>
      <c r="E16" s="125"/>
      <c r="F16" s="241"/>
      <c r="G16" s="181"/>
      <c r="H16" s="182"/>
      <c r="I16" s="183"/>
      <c r="J16" s="184"/>
      <c r="K16" s="182"/>
      <c r="L16" s="183"/>
      <c r="M16" s="242"/>
      <c r="N16" s="182"/>
      <c r="O16" s="183"/>
      <c r="P16" s="144"/>
      <c r="Q16" s="145"/>
      <c r="R16" s="146"/>
      <c r="S16" s="135">
        <f t="shared" si="0"/>
        <v>8.3333333333333329E-2</v>
      </c>
      <c r="T16" s="196"/>
      <c r="U16" s="197"/>
      <c r="V16" s="198"/>
      <c r="W16" s="198"/>
      <c r="X16" s="199"/>
    </row>
    <row r="17" spans="1:24" ht="20.100000000000001" hidden="1" customHeight="1" x14ac:dyDescent="0.25">
      <c r="A17" s="122"/>
      <c r="B17" s="239"/>
      <c r="C17" s="124"/>
      <c r="D17" s="240"/>
      <c r="E17" s="125"/>
      <c r="F17" s="241"/>
      <c r="G17" s="181"/>
      <c r="H17" s="182"/>
      <c r="I17" s="183"/>
      <c r="J17" s="184"/>
      <c r="K17" s="182"/>
      <c r="L17" s="183"/>
      <c r="M17" s="242"/>
      <c r="N17" s="182"/>
      <c r="O17" s="183"/>
      <c r="P17" s="144"/>
      <c r="Q17" s="145"/>
      <c r="R17" s="146"/>
      <c r="S17" s="135">
        <f t="shared" si="0"/>
        <v>8.3333333333333329E-2</v>
      </c>
      <c r="T17" s="196"/>
      <c r="U17" s="197"/>
      <c r="V17" s="198"/>
      <c r="W17" s="198"/>
      <c r="X17" s="199"/>
    </row>
    <row r="18" spans="1:24" ht="20.100000000000001" hidden="1" customHeight="1" x14ac:dyDescent="0.25">
      <c r="A18" s="122"/>
      <c r="B18" s="239"/>
      <c r="C18" s="124"/>
      <c r="D18" s="240"/>
      <c r="E18" s="125"/>
      <c r="F18" s="241"/>
      <c r="G18" s="181"/>
      <c r="H18" s="182"/>
      <c r="I18" s="183"/>
      <c r="J18" s="184"/>
      <c r="K18" s="182"/>
      <c r="L18" s="183"/>
      <c r="M18" s="242"/>
      <c r="N18" s="182"/>
      <c r="O18" s="183"/>
      <c r="P18" s="144"/>
      <c r="Q18" s="145"/>
      <c r="R18" s="146"/>
      <c r="S18" s="135">
        <f t="shared" si="0"/>
        <v>8.3333333333333329E-2</v>
      </c>
      <c r="T18" s="196"/>
      <c r="U18" s="197"/>
      <c r="V18" s="198"/>
      <c r="W18" s="198"/>
      <c r="X18" s="199"/>
    </row>
    <row r="19" spans="1:24" ht="20.100000000000001" hidden="1" customHeight="1" x14ac:dyDescent="0.25">
      <c r="A19" s="122"/>
      <c r="B19" s="239"/>
      <c r="C19" s="124"/>
      <c r="D19" s="240"/>
      <c r="E19" s="125"/>
      <c r="F19" s="241"/>
      <c r="G19" s="181"/>
      <c r="H19" s="182"/>
      <c r="I19" s="183"/>
      <c r="J19" s="184"/>
      <c r="K19" s="182"/>
      <c r="L19" s="183"/>
      <c r="M19" s="242"/>
      <c r="N19" s="182"/>
      <c r="O19" s="183"/>
      <c r="P19" s="144"/>
      <c r="Q19" s="145"/>
      <c r="R19" s="146"/>
      <c r="S19" s="135">
        <f t="shared" si="0"/>
        <v>8.3333333333333329E-2</v>
      </c>
      <c r="T19" s="196"/>
      <c r="U19" s="197"/>
      <c r="V19" s="198"/>
      <c r="W19" s="198"/>
      <c r="X19" s="199"/>
    </row>
    <row r="20" spans="1:24" ht="20.100000000000001" hidden="1" customHeight="1" x14ac:dyDescent="0.25">
      <c r="A20" s="122"/>
      <c r="B20" s="239"/>
      <c r="C20" s="124"/>
      <c r="D20" s="240"/>
      <c r="E20" s="125"/>
      <c r="F20" s="241"/>
      <c r="G20" s="181"/>
      <c r="H20" s="182"/>
      <c r="I20" s="183"/>
      <c r="J20" s="184"/>
      <c r="K20" s="182"/>
      <c r="L20" s="183"/>
      <c r="M20" s="242"/>
      <c r="N20" s="182"/>
      <c r="O20" s="183"/>
      <c r="P20" s="144"/>
      <c r="Q20" s="145"/>
      <c r="R20" s="146"/>
      <c r="S20" s="135">
        <f t="shared" si="0"/>
        <v>8.3333333333333329E-2</v>
      </c>
      <c r="T20" s="196"/>
      <c r="U20" s="197"/>
      <c r="V20" s="198"/>
      <c r="W20" s="198"/>
      <c r="X20" s="199"/>
    </row>
    <row r="21" spans="1:24" ht="20.100000000000001" hidden="1" customHeight="1" x14ac:dyDescent="0.25">
      <c r="A21" s="122"/>
      <c r="B21" s="239"/>
      <c r="C21" s="124"/>
      <c r="D21" s="240"/>
      <c r="E21" s="125"/>
      <c r="F21" s="241"/>
      <c r="G21" s="181"/>
      <c r="H21" s="182"/>
      <c r="I21" s="183"/>
      <c r="J21" s="184"/>
      <c r="K21" s="182"/>
      <c r="L21" s="183"/>
      <c r="M21" s="242"/>
      <c r="N21" s="182"/>
      <c r="O21" s="183"/>
      <c r="P21" s="144"/>
      <c r="Q21" s="145"/>
      <c r="R21" s="146"/>
      <c r="S21" s="135">
        <f t="shared" si="0"/>
        <v>8.3333333333333329E-2</v>
      </c>
      <c r="T21" s="196"/>
      <c r="U21" s="197"/>
      <c r="V21" s="198"/>
      <c r="W21" s="198"/>
      <c r="X21" s="199"/>
    </row>
    <row r="22" spans="1:24" ht="20.100000000000001" hidden="1" customHeight="1" x14ac:dyDescent="0.25">
      <c r="A22" s="122"/>
      <c r="B22" s="239"/>
      <c r="C22" s="124"/>
      <c r="D22" s="240"/>
      <c r="E22" s="125"/>
      <c r="F22" s="241"/>
      <c r="G22" s="181"/>
      <c r="H22" s="182"/>
      <c r="I22" s="183"/>
      <c r="J22" s="184"/>
      <c r="K22" s="182"/>
      <c r="L22" s="183"/>
      <c r="M22" s="242"/>
      <c r="N22" s="182"/>
      <c r="O22" s="183"/>
      <c r="P22" s="144"/>
      <c r="Q22" s="145"/>
      <c r="R22" s="146"/>
      <c r="S22" s="135">
        <f t="shared" si="0"/>
        <v>8.3333333333333329E-2</v>
      </c>
      <c r="T22" s="196"/>
      <c r="U22" s="197"/>
      <c r="V22" s="198"/>
      <c r="W22" s="198"/>
      <c r="X22" s="199"/>
    </row>
    <row r="23" spans="1:24" ht="20.100000000000001" hidden="1" customHeight="1" x14ac:dyDescent="0.25">
      <c r="A23" s="122"/>
      <c r="B23" s="239"/>
      <c r="C23" s="124"/>
      <c r="D23" s="240"/>
      <c r="E23" s="125"/>
      <c r="F23" s="241"/>
      <c r="G23" s="181"/>
      <c r="H23" s="182"/>
      <c r="I23" s="183"/>
      <c r="J23" s="184"/>
      <c r="K23" s="182"/>
      <c r="L23" s="183"/>
      <c r="M23" s="242"/>
      <c r="N23" s="182"/>
      <c r="O23" s="183"/>
      <c r="P23" s="144"/>
      <c r="Q23" s="145"/>
      <c r="R23" s="146"/>
      <c r="S23" s="135">
        <f t="shared" si="0"/>
        <v>8.3333333333333329E-2</v>
      </c>
      <c r="T23" s="196"/>
      <c r="U23" s="197"/>
      <c r="V23" s="198"/>
      <c r="W23" s="198"/>
      <c r="X23" s="199"/>
    </row>
    <row r="24" spans="1:24" ht="20.100000000000001" hidden="1" customHeight="1" x14ac:dyDescent="0.25">
      <c r="A24" s="122"/>
      <c r="B24" s="239"/>
      <c r="C24" s="124"/>
      <c r="D24" s="240"/>
      <c r="E24" s="125"/>
      <c r="F24" s="241"/>
      <c r="G24" s="181"/>
      <c r="H24" s="182"/>
      <c r="I24" s="183"/>
      <c r="J24" s="184"/>
      <c r="K24" s="182"/>
      <c r="L24" s="183"/>
      <c r="M24" s="242"/>
      <c r="N24" s="182"/>
      <c r="O24" s="183"/>
      <c r="P24" s="144"/>
      <c r="Q24" s="145"/>
      <c r="R24" s="146"/>
      <c r="S24" s="135">
        <f t="shared" si="0"/>
        <v>8.3333333333333329E-2</v>
      </c>
      <c r="T24" s="196"/>
      <c r="U24" s="197"/>
      <c r="V24" s="198"/>
      <c r="W24" s="198"/>
      <c r="X24" s="199"/>
    </row>
    <row r="25" spans="1:24" ht="20.100000000000001" hidden="1" customHeight="1" x14ac:dyDescent="0.25">
      <c r="A25" s="122"/>
      <c r="B25" s="239"/>
      <c r="C25" s="124"/>
      <c r="D25" s="240"/>
      <c r="E25" s="125"/>
      <c r="F25" s="241"/>
      <c r="G25" s="181"/>
      <c r="H25" s="182"/>
      <c r="I25" s="183"/>
      <c r="J25" s="184"/>
      <c r="K25" s="182"/>
      <c r="L25" s="183"/>
      <c r="M25" s="242"/>
      <c r="N25" s="182"/>
      <c r="O25" s="183"/>
      <c r="P25" s="144"/>
      <c r="Q25" s="145"/>
      <c r="R25" s="146"/>
      <c r="S25" s="135">
        <f t="shared" si="0"/>
        <v>8.3333333333333329E-2</v>
      </c>
      <c r="T25" s="196"/>
      <c r="U25" s="197"/>
      <c r="V25" s="198"/>
      <c r="W25" s="198"/>
      <c r="X25" s="199"/>
    </row>
    <row r="26" spans="1:24" ht="20.100000000000001" hidden="1" customHeight="1" x14ac:dyDescent="0.25">
      <c r="A26" s="122"/>
      <c r="B26" s="239"/>
      <c r="C26" s="124"/>
      <c r="D26" s="240"/>
      <c r="E26" s="125"/>
      <c r="F26" s="241"/>
      <c r="G26" s="181"/>
      <c r="H26" s="182"/>
      <c r="I26" s="183"/>
      <c r="J26" s="184"/>
      <c r="K26" s="182"/>
      <c r="L26" s="183"/>
      <c r="M26" s="242"/>
      <c r="N26" s="182"/>
      <c r="O26" s="183"/>
      <c r="P26" s="144"/>
      <c r="Q26" s="145"/>
      <c r="R26" s="146"/>
      <c r="S26" s="135">
        <f t="shared" si="0"/>
        <v>8.3333333333333329E-2</v>
      </c>
      <c r="T26" s="196"/>
      <c r="U26" s="197"/>
      <c r="V26" s="198"/>
      <c r="W26" s="198"/>
      <c r="X26" s="199"/>
    </row>
    <row r="27" spans="1:24" ht="20.100000000000001" hidden="1" customHeight="1" x14ac:dyDescent="0.25">
      <c r="A27" s="122"/>
      <c r="B27" s="239"/>
      <c r="C27" s="124"/>
      <c r="D27" s="240"/>
      <c r="E27" s="125"/>
      <c r="F27" s="241"/>
      <c r="G27" s="181"/>
      <c r="H27" s="182"/>
      <c r="I27" s="183"/>
      <c r="J27" s="184"/>
      <c r="K27" s="182"/>
      <c r="L27" s="183"/>
      <c r="M27" s="242"/>
      <c r="N27" s="182"/>
      <c r="O27" s="183"/>
      <c r="P27" s="144"/>
      <c r="Q27" s="145"/>
      <c r="R27" s="146"/>
      <c r="S27" s="135">
        <f t="shared" si="0"/>
        <v>8.3333333333333329E-2</v>
      </c>
      <c r="T27" s="196"/>
      <c r="U27" s="197"/>
      <c r="V27" s="198"/>
      <c r="W27" s="198"/>
      <c r="X27" s="199"/>
    </row>
    <row r="28" spans="1:24" ht="20.100000000000001" hidden="1" customHeight="1" x14ac:dyDescent="0.25">
      <c r="A28" s="122"/>
      <c r="B28" s="239"/>
      <c r="C28" s="124"/>
      <c r="D28" s="240"/>
      <c r="E28" s="125"/>
      <c r="F28" s="241"/>
      <c r="G28" s="181"/>
      <c r="H28" s="182"/>
      <c r="I28" s="183"/>
      <c r="J28" s="184"/>
      <c r="K28" s="182"/>
      <c r="L28" s="183"/>
      <c r="M28" s="242"/>
      <c r="N28" s="182"/>
      <c r="O28" s="183"/>
      <c r="P28" s="144"/>
      <c r="Q28" s="145"/>
      <c r="R28" s="146"/>
      <c r="S28" s="135">
        <f t="shared" si="0"/>
        <v>8.3333333333333329E-2</v>
      </c>
      <c r="T28" s="196"/>
      <c r="U28" s="197"/>
      <c r="V28" s="198"/>
      <c r="W28" s="198"/>
      <c r="X28" s="199"/>
    </row>
    <row r="29" spans="1:24" ht="20.100000000000001" hidden="1" customHeight="1" x14ac:dyDescent="0.25">
      <c r="A29" s="122"/>
      <c r="B29" s="239"/>
      <c r="C29" s="124"/>
      <c r="D29" s="240"/>
      <c r="E29" s="125"/>
      <c r="F29" s="241"/>
      <c r="G29" s="181"/>
      <c r="H29" s="182"/>
      <c r="I29" s="183"/>
      <c r="J29" s="184"/>
      <c r="K29" s="182"/>
      <c r="L29" s="183"/>
      <c r="M29" s="242"/>
      <c r="N29" s="182"/>
      <c r="O29" s="183"/>
      <c r="P29" s="144"/>
      <c r="Q29" s="145"/>
      <c r="R29" s="146"/>
      <c r="S29" s="135">
        <f t="shared" si="0"/>
        <v>8.3333333333333329E-2</v>
      </c>
      <c r="T29" s="196"/>
      <c r="U29" s="197"/>
      <c r="V29" s="198"/>
      <c r="W29" s="198"/>
      <c r="X29" s="199"/>
    </row>
    <row r="30" spans="1:24" ht="20.100000000000001" hidden="1" customHeight="1" x14ac:dyDescent="0.25">
      <c r="A30" s="122"/>
      <c r="B30" s="239"/>
      <c r="C30" s="124"/>
      <c r="D30" s="240"/>
      <c r="E30" s="125"/>
      <c r="F30" s="241"/>
      <c r="G30" s="181"/>
      <c r="H30" s="182"/>
      <c r="I30" s="183"/>
      <c r="J30" s="184"/>
      <c r="K30" s="182"/>
      <c r="L30" s="183"/>
      <c r="M30" s="242"/>
      <c r="N30" s="182"/>
      <c r="O30" s="183"/>
      <c r="P30" s="144"/>
      <c r="Q30" s="145"/>
      <c r="R30" s="146"/>
      <c r="S30" s="135">
        <f t="shared" si="0"/>
        <v>8.3333333333333329E-2</v>
      </c>
      <c r="T30" s="196"/>
      <c r="U30" s="197"/>
      <c r="V30" s="198"/>
      <c r="W30" s="198"/>
      <c r="X30" s="199"/>
    </row>
    <row r="31" spans="1:24" ht="20.100000000000001" hidden="1" customHeight="1" x14ac:dyDescent="0.25">
      <c r="A31" s="122"/>
      <c r="B31" s="239"/>
      <c r="C31" s="124"/>
      <c r="D31" s="240"/>
      <c r="E31" s="125"/>
      <c r="F31" s="241"/>
      <c r="G31" s="181"/>
      <c r="H31" s="182"/>
      <c r="I31" s="183"/>
      <c r="J31" s="184"/>
      <c r="K31" s="182"/>
      <c r="L31" s="183"/>
      <c r="M31" s="242"/>
      <c r="N31" s="182"/>
      <c r="O31" s="183"/>
      <c r="P31" s="144"/>
      <c r="Q31" s="145"/>
      <c r="R31" s="146"/>
      <c r="S31" s="135">
        <f t="shared" si="0"/>
        <v>8.3333333333333329E-2</v>
      </c>
      <c r="T31" s="196"/>
      <c r="U31" s="197"/>
      <c r="V31" s="198"/>
      <c r="W31" s="198"/>
      <c r="X31" s="199"/>
    </row>
    <row r="32" spans="1:24" ht="20.100000000000001" hidden="1" customHeight="1" x14ac:dyDescent="0.25">
      <c r="A32" s="122"/>
      <c r="B32" s="239"/>
      <c r="C32" s="124"/>
      <c r="D32" s="240"/>
      <c r="E32" s="125"/>
      <c r="F32" s="241"/>
      <c r="G32" s="181"/>
      <c r="H32" s="182"/>
      <c r="I32" s="183"/>
      <c r="J32" s="184"/>
      <c r="K32" s="182"/>
      <c r="L32" s="183"/>
      <c r="M32" s="242"/>
      <c r="N32" s="182"/>
      <c r="O32" s="183"/>
      <c r="P32" s="144"/>
      <c r="Q32" s="145"/>
      <c r="R32" s="146"/>
      <c r="S32" s="135">
        <f t="shared" si="0"/>
        <v>8.3333333333333329E-2</v>
      </c>
      <c r="T32" s="196"/>
      <c r="U32" s="197"/>
      <c r="V32" s="198"/>
      <c r="W32" s="198"/>
      <c r="X32" s="199"/>
    </row>
    <row r="33" spans="1:24" ht="20.100000000000001" hidden="1" customHeight="1" x14ac:dyDescent="0.25">
      <c r="A33" s="122"/>
      <c r="B33" s="239"/>
      <c r="C33" s="124"/>
      <c r="D33" s="240"/>
      <c r="E33" s="125"/>
      <c r="F33" s="241"/>
      <c r="G33" s="181"/>
      <c r="H33" s="182"/>
      <c r="I33" s="183"/>
      <c r="J33" s="184"/>
      <c r="K33" s="182"/>
      <c r="L33" s="183"/>
      <c r="M33" s="242"/>
      <c r="N33" s="182"/>
      <c r="O33" s="183"/>
      <c r="P33" s="144"/>
      <c r="Q33" s="145"/>
      <c r="R33" s="146"/>
      <c r="S33" s="135">
        <f t="shared" si="0"/>
        <v>8.3333333333333329E-2</v>
      </c>
      <c r="T33" s="196"/>
      <c r="U33" s="197"/>
      <c r="V33" s="198"/>
      <c r="W33" s="198"/>
      <c r="X33" s="199"/>
    </row>
    <row r="34" spans="1:24" ht="20.100000000000001" hidden="1" customHeight="1" x14ac:dyDescent="0.25">
      <c r="A34" s="122"/>
      <c r="B34" s="239"/>
      <c r="C34" s="124"/>
      <c r="D34" s="240"/>
      <c r="E34" s="125"/>
      <c r="F34" s="241"/>
      <c r="G34" s="181"/>
      <c r="H34" s="182"/>
      <c r="I34" s="183"/>
      <c r="J34" s="184"/>
      <c r="K34" s="182"/>
      <c r="L34" s="183"/>
      <c r="M34" s="242"/>
      <c r="N34" s="182"/>
      <c r="O34" s="183"/>
      <c r="P34" s="144"/>
      <c r="Q34" s="145"/>
      <c r="R34" s="146"/>
      <c r="S34" s="135">
        <f t="shared" si="0"/>
        <v>8.3333333333333329E-2</v>
      </c>
      <c r="T34" s="196"/>
      <c r="U34" s="197"/>
      <c r="V34" s="198"/>
      <c r="W34" s="198"/>
      <c r="X34" s="199"/>
    </row>
    <row r="35" spans="1:24" ht="20.100000000000001" hidden="1" customHeight="1" x14ac:dyDescent="0.25">
      <c r="A35" s="122"/>
      <c r="B35" s="239"/>
      <c r="C35" s="124"/>
      <c r="D35" s="240"/>
      <c r="E35" s="125"/>
      <c r="F35" s="241"/>
      <c r="G35" s="181"/>
      <c r="H35" s="182"/>
      <c r="I35" s="183"/>
      <c r="J35" s="184"/>
      <c r="K35" s="182"/>
      <c r="L35" s="183"/>
      <c r="M35" s="242"/>
      <c r="N35" s="182"/>
      <c r="O35" s="183"/>
      <c r="P35" s="144"/>
      <c r="Q35" s="145"/>
      <c r="R35" s="146"/>
      <c r="S35" s="135">
        <f t="shared" si="0"/>
        <v>8.3333333333333329E-2</v>
      </c>
      <c r="T35" s="196"/>
      <c r="U35" s="197"/>
      <c r="V35" s="198"/>
      <c r="W35" s="198"/>
      <c r="X35" s="199"/>
    </row>
    <row r="36" spans="1:24" ht="20.100000000000001" hidden="1" customHeight="1" x14ac:dyDescent="0.25">
      <c r="A36" s="122"/>
      <c r="B36" s="239"/>
      <c r="C36" s="124"/>
      <c r="D36" s="240"/>
      <c r="E36" s="125"/>
      <c r="F36" s="241"/>
      <c r="G36" s="181"/>
      <c r="H36" s="182"/>
      <c r="I36" s="183"/>
      <c r="J36" s="184"/>
      <c r="K36" s="182"/>
      <c r="L36" s="183"/>
      <c r="M36" s="242"/>
      <c r="N36" s="182"/>
      <c r="O36" s="183"/>
      <c r="P36" s="144"/>
      <c r="Q36" s="145"/>
      <c r="R36" s="146"/>
      <c r="S36" s="135">
        <f t="shared" si="0"/>
        <v>8.3333333333333329E-2</v>
      </c>
      <c r="T36" s="196"/>
      <c r="U36" s="197"/>
      <c r="V36" s="198"/>
      <c r="W36" s="198"/>
      <c r="X36" s="199"/>
    </row>
    <row r="37" spans="1:24" ht="20.100000000000001" hidden="1" customHeight="1" x14ac:dyDescent="0.25">
      <c r="A37" s="122"/>
      <c r="B37" s="239"/>
      <c r="C37" s="124"/>
      <c r="D37" s="240"/>
      <c r="E37" s="125"/>
      <c r="F37" s="241"/>
      <c r="G37" s="181"/>
      <c r="H37" s="182"/>
      <c r="I37" s="183"/>
      <c r="J37" s="184"/>
      <c r="K37" s="182"/>
      <c r="L37" s="183"/>
      <c r="M37" s="242"/>
      <c r="N37" s="182"/>
      <c r="O37" s="183"/>
      <c r="P37" s="144"/>
      <c r="Q37" s="145"/>
      <c r="R37" s="146"/>
      <c r="S37" s="135">
        <f t="shared" si="0"/>
        <v>8.3333333333333329E-2</v>
      </c>
      <c r="T37" s="196"/>
      <c r="U37" s="197"/>
      <c r="V37" s="198"/>
      <c r="W37" s="198"/>
      <c r="X37" s="199"/>
    </row>
    <row r="38" spans="1:24" ht="20.100000000000001" hidden="1" customHeight="1" x14ac:dyDescent="0.25">
      <c r="A38" s="122"/>
      <c r="B38" s="239"/>
      <c r="C38" s="124"/>
      <c r="D38" s="240"/>
      <c r="E38" s="125"/>
      <c r="F38" s="241"/>
      <c r="G38" s="181"/>
      <c r="H38" s="182"/>
      <c r="I38" s="183"/>
      <c r="J38" s="184"/>
      <c r="K38" s="182"/>
      <c r="L38" s="183"/>
      <c r="M38" s="242"/>
      <c r="N38" s="182"/>
      <c r="O38" s="183"/>
      <c r="P38" s="144"/>
      <c r="Q38" s="145"/>
      <c r="R38" s="146"/>
      <c r="S38" s="135">
        <f t="shared" si="0"/>
        <v>8.3333333333333329E-2</v>
      </c>
      <c r="T38" s="196"/>
      <c r="U38" s="197"/>
      <c r="V38" s="198"/>
      <c r="W38" s="198"/>
      <c r="X38" s="199"/>
    </row>
    <row r="39" spans="1:24" ht="19.5" hidden="1" customHeight="1" x14ac:dyDescent="0.25">
      <c r="A39" s="136">
        <v>0.41666666666666669</v>
      </c>
      <c r="B39" s="243" t="s">
        <v>62</v>
      </c>
      <c r="C39" s="138">
        <v>25</v>
      </c>
      <c r="D39" s="244" t="s">
        <v>63</v>
      </c>
      <c r="E39" s="139" t="s">
        <v>64</v>
      </c>
      <c r="F39" s="245" t="s">
        <v>65</v>
      </c>
      <c r="G39" s="141" t="s">
        <v>66</v>
      </c>
      <c r="H39" s="142" t="s">
        <v>66</v>
      </c>
      <c r="I39" s="143" t="s">
        <v>66</v>
      </c>
      <c r="J39" s="141" t="s">
        <v>66</v>
      </c>
      <c r="K39" s="142" t="s">
        <v>66</v>
      </c>
      <c r="L39" s="143" t="s">
        <v>66</v>
      </c>
      <c r="M39" s="141" t="s">
        <v>66</v>
      </c>
      <c r="N39" s="142" t="s">
        <v>66</v>
      </c>
      <c r="O39" s="143" t="s">
        <v>66</v>
      </c>
      <c r="P39" s="144" t="s">
        <v>66</v>
      </c>
      <c r="Q39" s="145" t="s">
        <v>66</v>
      </c>
      <c r="R39" s="146" t="s">
        <v>66</v>
      </c>
      <c r="S39" s="147" t="s">
        <v>66</v>
      </c>
      <c r="T39" s="148" t="s">
        <v>66</v>
      </c>
      <c r="U39" s="149" t="s">
        <v>66</v>
      </c>
      <c r="V39" s="150" t="s">
        <v>66</v>
      </c>
      <c r="W39" s="150" t="s">
        <v>66</v>
      </c>
      <c r="X39" s="151" t="s">
        <v>66</v>
      </c>
    </row>
    <row r="40" spans="1:24" ht="19.5" hidden="1" customHeight="1" x14ac:dyDescent="0.25">
      <c r="A40" s="136">
        <v>0.41666666666666669</v>
      </c>
      <c r="B40" s="243" t="s">
        <v>62</v>
      </c>
      <c r="C40" s="138">
        <v>24</v>
      </c>
      <c r="D40" s="244" t="s">
        <v>63</v>
      </c>
      <c r="E40" s="139" t="s">
        <v>67</v>
      </c>
      <c r="F40" s="245" t="s">
        <v>68</v>
      </c>
      <c r="G40" s="141" t="s">
        <v>66</v>
      </c>
      <c r="H40" s="142" t="s">
        <v>66</v>
      </c>
      <c r="I40" s="143" t="s">
        <v>66</v>
      </c>
      <c r="J40" s="141" t="s">
        <v>66</v>
      </c>
      <c r="K40" s="142" t="s">
        <v>66</v>
      </c>
      <c r="L40" s="143" t="s">
        <v>66</v>
      </c>
      <c r="M40" s="141" t="s">
        <v>66</v>
      </c>
      <c r="N40" s="142" t="s">
        <v>66</v>
      </c>
      <c r="O40" s="143" t="s">
        <v>66</v>
      </c>
      <c r="P40" s="144" t="s">
        <v>66</v>
      </c>
      <c r="Q40" s="145" t="s">
        <v>66</v>
      </c>
      <c r="R40" s="146" t="s">
        <v>66</v>
      </c>
      <c r="S40" s="147" t="s">
        <v>66</v>
      </c>
      <c r="T40" s="148" t="s">
        <v>66</v>
      </c>
      <c r="U40" s="149" t="s">
        <v>66</v>
      </c>
      <c r="V40" s="150" t="s">
        <v>66</v>
      </c>
      <c r="W40" s="150" t="s">
        <v>66</v>
      </c>
      <c r="X40" s="151" t="s">
        <v>66</v>
      </c>
    </row>
    <row r="41" spans="1:24" ht="19.5" hidden="1" customHeight="1" x14ac:dyDescent="0.25">
      <c r="A41" s="136">
        <v>0.41666666666666669</v>
      </c>
      <c r="B41" s="243" t="s">
        <v>62</v>
      </c>
      <c r="C41" s="138">
        <v>24</v>
      </c>
      <c r="D41" s="244" t="s">
        <v>63</v>
      </c>
      <c r="E41" s="139" t="s">
        <v>69</v>
      </c>
      <c r="F41" s="245" t="s">
        <v>70</v>
      </c>
      <c r="G41" s="141" t="s">
        <v>66</v>
      </c>
      <c r="H41" s="142" t="s">
        <v>66</v>
      </c>
      <c r="I41" s="143" t="s">
        <v>66</v>
      </c>
      <c r="J41" s="141" t="s">
        <v>66</v>
      </c>
      <c r="K41" s="142" t="s">
        <v>66</v>
      </c>
      <c r="L41" s="143" t="s">
        <v>66</v>
      </c>
      <c r="M41" s="141" t="s">
        <v>66</v>
      </c>
      <c r="N41" s="142" t="s">
        <v>66</v>
      </c>
      <c r="O41" s="143" t="s">
        <v>66</v>
      </c>
      <c r="P41" s="144" t="s">
        <v>66</v>
      </c>
      <c r="Q41" s="145" t="s">
        <v>66</v>
      </c>
      <c r="R41" s="146" t="s">
        <v>66</v>
      </c>
      <c r="S41" s="147" t="s">
        <v>66</v>
      </c>
      <c r="T41" s="148" t="s">
        <v>66</v>
      </c>
      <c r="U41" s="149" t="s">
        <v>66</v>
      </c>
      <c r="V41" s="150" t="s">
        <v>66</v>
      </c>
      <c r="W41" s="150" t="s">
        <v>66</v>
      </c>
      <c r="X41" s="151" t="s">
        <v>66</v>
      </c>
    </row>
    <row r="42" spans="1:24" ht="19.5" hidden="1" customHeight="1" x14ac:dyDescent="0.25">
      <c r="A42" s="136">
        <v>0.5</v>
      </c>
      <c r="B42" s="243" t="s">
        <v>71</v>
      </c>
      <c r="C42" s="138">
        <v>36</v>
      </c>
      <c r="D42" s="244" t="s">
        <v>63</v>
      </c>
      <c r="E42" s="139" t="s">
        <v>72</v>
      </c>
      <c r="F42" s="245" t="s">
        <v>65</v>
      </c>
      <c r="G42" s="141" t="s">
        <v>66</v>
      </c>
      <c r="H42" s="142" t="s">
        <v>66</v>
      </c>
      <c r="I42" s="143" t="s">
        <v>66</v>
      </c>
      <c r="J42" s="141" t="s">
        <v>66</v>
      </c>
      <c r="K42" s="142" t="s">
        <v>66</v>
      </c>
      <c r="L42" s="143" t="s">
        <v>66</v>
      </c>
      <c r="M42" s="141" t="s">
        <v>66</v>
      </c>
      <c r="N42" s="142" t="s">
        <v>66</v>
      </c>
      <c r="O42" s="143" t="s">
        <v>66</v>
      </c>
      <c r="P42" s="144" t="s">
        <v>66</v>
      </c>
      <c r="Q42" s="145" t="s">
        <v>66</v>
      </c>
      <c r="R42" s="146" t="s">
        <v>66</v>
      </c>
      <c r="S42" s="147" t="s">
        <v>66</v>
      </c>
      <c r="T42" s="148" t="s">
        <v>66</v>
      </c>
      <c r="U42" s="149" t="s">
        <v>66</v>
      </c>
      <c r="V42" s="150" t="s">
        <v>66</v>
      </c>
      <c r="W42" s="150" t="s">
        <v>66</v>
      </c>
      <c r="X42" s="151" t="s">
        <v>66</v>
      </c>
    </row>
    <row r="43" spans="1:24" ht="19.5" hidden="1" customHeight="1" x14ac:dyDescent="0.25">
      <c r="A43" s="136">
        <v>0.5</v>
      </c>
      <c r="B43" s="243" t="s">
        <v>71</v>
      </c>
      <c r="C43" s="138">
        <v>36</v>
      </c>
      <c r="D43" s="244" t="s">
        <v>63</v>
      </c>
      <c r="E43" s="139" t="s">
        <v>73</v>
      </c>
      <c r="F43" s="245" t="s">
        <v>68</v>
      </c>
      <c r="G43" s="141" t="s">
        <v>66</v>
      </c>
      <c r="H43" s="142" t="s">
        <v>66</v>
      </c>
      <c r="I43" s="143" t="s">
        <v>66</v>
      </c>
      <c r="J43" s="141" t="s">
        <v>66</v>
      </c>
      <c r="K43" s="142" t="s">
        <v>66</v>
      </c>
      <c r="L43" s="143" t="s">
        <v>66</v>
      </c>
      <c r="M43" s="141" t="s">
        <v>66</v>
      </c>
      <c r="N43" s="142" t="s">
        <v>66</v>
      </c>
      <c r="O43" s="143" t="s">
        <v>66</v>
      </c>
      <c r="P43" s="144" t="s">
        <v>66</v>
      </c>
      <c r="Q43" s="145" t="s">
        <v>66</v>
      </c>
      <c r="R43" s="146" t="s">
        <v>66</v>
      </c>
      <c r="S43" s="147" t="s">
        <v>66</v>
      </c>
      <c r="T43" s="148" t="s">
        <v>66</v>
      </c>
      <c r="U43" s="149" t="s">
        <v>66</v>
      </c>
      <c r="V43" s="150" t="s">
        <v>66</v>
      </c>
      <c r="W43" s="150" t="s">
        <v>66</v>
      </c>
      <c r="X43" s="151" t="s">
        <v>66</v>
      </c>
    </row>
    <row r="44" spans="1:24" ht="19.5" hidden="1" customHeight="1" x14ac:dyDescent="0.25">
      <c r="A44" s="136">
        <v>0.5</v>
      </c>
      <c r="B44" s="243" t="s">
        <v>71</v>
      </c>
      <c r="C44" s="138">
        <v>36</v>
      </c>
      <c r="D44" s="244" t="s">
        <v>63</v>
      </c>
      <c r="E44" s="139" t="s">
        <v>74</v>
      </c>
      <c r="F44" s="245" t="s">
        <v>70</v>
      </c>
      <c r="G44" s="141" t="s">
        <v>66</v>
      </c>
      <c r="H44" s="142" t="s">
        <v>66</v>
      </c>
      <c r="I44" s="143" t="s">
        <v>66</v>
      </c>
      <c r="J44" s="141" t="s">
        <v>66</v>
      </c>
      <c r="K44" s="142" t="s">
        <v>66</v>
      </c>
      <c r="L44" s="143" t="s">
        <v>66</v>
      </c>
      <c r="M44" s="141" t="s">
        <v>66</v>
      </c>
      <c r="N44" s="142" t="s">
        <v>66</v>
      </c>
      <c r="O44" s="143" t="s">
        <v>66</v>
      </c>
      <c r="P44" s="144" t="s">
        <v>66</v>
      </c>
      <c r="Q44" s="145" t="s">
        <v>66</v>
      </c>
      <c r="R44" s="146" t="s">
        <v>66</v>
      </c>
      <c r="S44" s="147" t="s">
        <v>66</v>
      </c>
      <c r="T44" s="148" t="s">
        <v>66</v>
      </c>
      <c r="U44" s="149" t="s">
        <v>66</v>
      </c>
      <c r="V44" s="150" t="s">
        <v>66</v>
      </c>
      <c r="W44" s="150" t="s">
        <v>66</v>
      </c>
      <c r="X44" s="151" t="s">
        <v>66</v>
      </c>
    </row>
    <row r="45" spans="1:24" ht="20.100000000000001" hidden="1" customHeight="1" x14ac:dyDescent="0.25">
      <c r="A45" s="152" t="s">
        <v>75</v>
      </c>
      <c r="B45" s="153" t="s">
        <v>76</v>
      </c>
      <c r="C45" s="154">
        <v>100</v>
      </c>
      <c r="D45" s="246" t="s">
        <v>37</v>
      </c>
      <c r="E45" s="156" t="s">
        <v>77</v>
      </c>
      <c r="F45" s="247" t="s">
        <v>78</v>
      </c>
      <c r="G45" s="158" t="s">
        <v>66</v>
      </c>
      <c r="H45" s="159" t="s">
        <v>66</v>
      </c>
      <c r="I45" s="160" t="s">
        <v>66</v>
      </c>
      <c r="J45" s="158" t="s">
        <v>66</v>
      </c>
      <c r="K45" s="159" t="s">
        <v>66</v>
      </c>
      <c r="L45" s="160" t="s">
        <v>66</v>
      </c>
      <c r="M45" s="158" t="s">
        <v>66</v>
      </c>
      <c r="N45" s="159" t="s">
        <v>66</v>
      </c>
      <c r="O45" s="160" t="s">
        <v>66</v>
      </c>
      <c r="P45" s="161" t="s">
        <v>66</v>
      </c>
      <c r="Q45" s="161" t="s">
        <v>66</v>
      </c>
      <c r="R45" s="161" t="s">
        <v>66</v>
      </c>
      <c r="S45" s="162" t="s">
        <v>66</v>
      </c>
      <c r="T45" s="163" t="s">
        <v>66</v>
      </c>
      <c r="U45" s="164" t="s">
        <v>66</v>
      </c>
      <c r="V45" s="165" t="s">
        <v>66</v>
      </c>
      <c r="W45" s="165" t="s">
        <v>66</v>
      </c>
      <c r="X45" s="166" t="s">
        <v>66</v>
      </c>
    </row>
    <row r="46" spans="1:24" ht="30" customHeight="1" x14ac:dyDescent="0.25">
      <c r="A46" s="167"/>
      <c r="B46" s="248"/>
      <c r="C46" s="169"/>
      <c r="D46" s="249"/>
      <c r="E46" s="171"/>
      <c r="F46" s="250"/>
      <c r="G46" s="181"/>
      <c r="H46" s="251"/>
      <c r="I46" s="252"/>
      <c r="J46" s="184"/>
      <c r="K46" s="251"/>
      <c r="L46" s="252"/>
      <c r="M46" s="242"/>
      <c r="N46" s="251"/>
      <c r="O46" s="252"/>
      <c r="P46" s="144"/>
      <c r="Q46" s="145"/>
      <c r="R46" s="146"/>
      <c r="S46" s="173" t="s">
        <v>66</v>
      </c>
      <c r="T46" s="174" t="s">
        <v>66</v>
      </c>
      <c r="U46" s="175" t="s">
        <v>66</v>
      </c>
      <c r="V46" s="176" t="s">
        <v>66</v>
      </c>
      <c r="W46" s="176" t="s">
        <v>66</v>
      </c>
      <c r="X46" s="177" t="s">
        <v>66</v>
      </c>
    </row>
    <row r="47" spans="1:24" ht="20.100000000000001" hidden="1" customHeight="1" x14ac:dyDescent="0.25">
      <c r="A47" s="178"/>
      <c r="B47" s="239"/>
      <c r="C47" s="124"/>
      <c r="D47" s="240"/>
      <c r="E47" s="179"/>
      <c r="F47" s="241"/>
      <c r="G47" s="181"/>
      <c r="H47" s="182"/>
      <c r="I47" s="183"/>
      <c r="J47" s="184"/>
      <c r="K47" s="182"/>
      <c r="L47" s="183"/>
      <c r="M47" s="184"/>
      <c r="N47" s="182"/>
      <c r="O47" s="183"/>
      <c r="P47" s="144"/>
      <c r="Q47" s="145"/>
      <c r="R47" s="145"/>
      <c r="S47" s="135">
        <f t="shared" ref="S47:S67" si="1">A47+TIME(2,0,0)</f>
        <v>8.3333333333333329E-2</v>
      </c>
      <c r="T47" s="185"/>
      <c r="U47" s="186"/>
      <c r="V47" s="187"/>
      <c r="W47" s="187"/>
      <c r="X47" s="188"/>
    </row>
    <row r="48" spans="1:24" ht="20.100000000000001" hidden="1" customHeight="1" x14ac:dyDescent="0.25">
      <c r="A48" s="122"/>
      <c r="B48" s="239"/>
      <c r="C48" s="189"/>
      <c r="D48" s="240"/>
      <c r="E48" s="190"/>
      <c r="F48" s="241"/>
      <c r="G48" s="181"/>
      <c r="H48" s="182"/>
      <c r="I48" s="183"/>
      <c r="J48" s="184"/>
      <c r="K48" s="182"/>
      <c r="L48" s="183"/>
      <c r="M48" s="184"/>
      <c r="N48" s="182"/>
      <c r="O48" s="183"/>
      <c r="P48" s="144"/>
      <c r="Q48" s="145"/>
      <c r="R48" s="145"/>
      <c r="S48" s="135">
        <f t="shared" si="1"/>
        <v>8.3333333333333329E-2</v>
      </c>
      <c r="T48" s="185"/>
      <c r="U48" s="186"/>
      <c r="V48" s="187"/>
      <c r="W48" s="187"/>
      <c r="X48" s="188"/>
    </row>
    <row r="49" spans="1:24" ht="20.100000000000001" hidden="1" customHeight="1" x14ac:dyDescent="0.25">
      <c r="A49" s="122"/>
      <c r="B49" s="239"/>
      <c r="C49" s="189"/>
      <c r="D49" s="240"/>
      <c r="E49" s="191"/>
      <c r="F49" s="241"/>
      <c r="G49" s="192"/>
      <c r="H49" s="182"/>
      <c r="I49" s="183"/>
      <c r="J49" s="193"/>
      <c r="K49" s="182"/>
      <c r="L49" s="183"/>
      <c r="M49" s="193"/>
      <c r="N49" s="182"/>
      <c r="O49" s="183"/>
      <c r="P49" s="194"/>
      <c r="Q49" s="195"/>
      <c r="R49" s="195"/>
      <c r="S49" s="135">
        <f t="shared" si="1"/>
        <v>8.3333333333333329E-2</v>
      </c>
      <c r="T49" s="185"/>
      <c r="U49" s="186"/>
      <c r="V49" s="187"/>
      <c r="W49" s="187"/>
      <c r="X49" s="188"/>
    </row>
    <row r="50" spans="1:24" ht="20.100000000000001" hidden="1" customHeight="1" x14ac:dyDescent="0.25">
      <c r="A50" s="178"/>
      <c r="B50" s="239"/>
      <c r="C50" s="124"/>
      <c r="D50" s="240"/>
      <c r="E50" s="125"/>
      <c r="F50" s="241"/>
      <c r="G50" s="192"/>
      <c r="H50" s="182"/>
      <c r="I50" s="183"/>
      <c r="J50" s="193"/>
      <c r="K50" s="182"/>
      <c r="L50" s="183"/>
      <c r="M50" s="193"/>
      <c r="N50" s="182"/>
      <c r="O50" s="183"/>
      <c r="P50" s="144"/>
      <c r="Q50" s="145"/>
      <c r="R50" s="145"/>
      <c r="S50" s="135">
        <f t="shared" si="1"/>
        <v>8.3333333333333329E-2</v>
      </c>
      <c r="T50" s="196"/>
      <c r="U50" s="197"/>
      <c r="V50" s="198"/>
      <c r="W50" s="198"/>
      <c r="X50" s="199"/>
    </row>
    <row r="51" spans="1:24" ht="20.100000000000001" hidden="1" customHeight="1" x14ac:dyDescent="0.25">
      <c r="A51" s="122"/>
      <c r="B51" s="239"/>
      <c r="C51" s="124"/>
      <c r="D51" s="240"/>
      <c r="E51" s="125"/>
      <c r="F51" s="241"/>
      <c r="G51" s="181"/>
      <c r="H51" s="182"/>
      <c r="I51" s="183"/>
      <c r="J51" s="184"/>
      <c r="K51" s="182"/>
      <c r="L51" s="183"/>
      <c r="M51" s="184"/>
      <c r="N51" s="182"/>
      <c r="O51" s="183"/>
      <c r="P51" s="144"/>
      <c r="Q51" s="145"/>
      <c r="R51" s="145"/>
      <c r="S51" s="135">
        <f t="shared" si="1"/>
        <v>8.3333333333333329E-2</v>
      </c>
      <c r="T51" s="196"/>
      <c r="U51" s="197"/>
      <c r="V51" s="198"/>
      <c r="W51" s="198"/>
      <c r="X51" s="199"/>
    </row>
    <row r="52" spans="1:24" s="43" customFormat="1" ht="20.100000000000001" hidden="1" customHeight="1" x14ac:dyDescent="0.25">
      <c r="A52" s="122"/>
      <c r="B52" s="239"/>
      <c r="C52" s="124"/>
      <c r="D52" s="240"/>
      <c r="E52" s="200"/>
      <c r="F52" s="241"/>
      <c r="G52" s="181"/>
      <c r="H52" s="182"/>
      <c r="I52" s="183"/>
      <c r="J52" s="184"/>
      <c r="K52" s="182"/>
      <c r="L52" s="183"/>
      <c r="M52" s="184"/>
      <c r="N52" s="182"/>
      <c r="O52" s="183"/>
      <c r="P52" s="194"/>
      <c r="Q52" s="195"/>
      <c r="R52" s="195"/>
      <c r="S52" s="135">
        <f t="shared" si="1"/>
        <v>8.3333333333333329E-2</v>
      </c>
      <c r="T52" s="185"/>
      <c r="U52" s="186"/>
      <c r="V52" s="187"/>
      <c r="W52" s="187"/>
      <c r="X52" s="188"/>
    </row>
    <row r="53" spans="1:24" ht="20.100000000000001" hidden="1" customHeight="1" x14ac:dyDescent="0.25">
      <c r="A53" s="122"/>
      <c r="B53" s="239"/>
      <c r="C53" s="189"/>
      <c r="D53" s="240"/>
      <c r="E53" s="190"/>
      <c r="F53" s="241"/>
      <c r="G53" s="181"/>
      <c r="H53" s="182"/>
      <c r="I53" s="183"/>
      <c r="J53" s="184"/>
      <c r="K53" s="182"/>
      <c r="L53" s="183"/>
      <c r="M53" s="184"/>
      <c r="N53" s="182"/>
      <c r="O53" s="183"/>
      <c r="P53" s="144"/>
      <c r="Q53" s="145"/>
      <c r="R53" s="145"/>
      <c r="S53" s="135">
        <f t="shared" si="1"/>
        <v>8.3333333333333329E-2</v>
      </c>
      <c r="T53" s="185"/>
      <c r="U53" s="186"/>
      <c r="V53" s="187"/>
      <c r="W53" s="187"/>
      <c r="X53" s="188"/>
    </row>
    <row r="54" spans="1:24" ht="20.100000000000001" hidden="1" customHeight="1" x14ac:dyDescent="0.25">
      <c r="A54" s="122"/>
      <c r="B54" s="239"/>
      <c r="C54" s="189"/>
      <c r="D54" s="240"/>
      <c r="E54" s="191"/>
      <c r="F54" s="241"/>
      <c r="G54" s="192"/>
      <c r="H54" s="182"/>
      <c r="I54" s="183"/>
      <c r="J54" s="193"/>
      <c r="K54" s="182"/>
      <c r="L54" s="183"/>
      <c r="M54" s="193"/>
      <c r="N54" s="182"/>
      <c r="O54" s="183"/>
      <c r="P54" s="194"/>
      <c r="Q54" s="195"/>
      <c r="R54" s="195"/>
      <c r="S54" s="135">
        <f t="shared" si="1"/>
        <v>8.3333333333333329E-2</v>
      </c>
      <c r="T54" s="185"/>
      <c r="U54" s="186"/>
      <c r="V54" s="187"/>
      <c r="W54" s="187"/>
      <c r="X54" s="188"/>
    </row>
    <row r="55" spans="1:24" ht="20.100000000000001" hidden="1" customHeight="1" x14ac:dyDescent="0.25">
      <c r="A55" s="178"/>
      <c r="B55" s="239"/>
      <c r="C55" s="124"/>
      <c r="D55" s="240"/>
      <c r="E55" s="125"/>
      <c r="F55" s="241"/>
      <c r="G55" s="192"/>
      <c r="H55" s="182"/>
      <c r="I55" s="183"/>
      <c r="J55" s="193"/>
      <c r="K55" s="182"/>
      <c r="L55" s="183"/>
      <c r="M55" s="193"/>
      <c r="N55" s="182"/>
      <c r="O55" s="183"/>
      <c r="P55" s="144"/>
      <c r="Q55" s="145"/>
      <c r="R55" s="145"/>
      <c r="S55" s="135">
        <f t="shared" si="1"/>
        <v>8.3333333333333329E-2</v>
      </c>
      <c r="T55" s="196"/>
      <c r="U55" s="197"/>
      <c r="V55" s="198"/>
      <c r="W55" s="198"/>
      <c r="X55" s="199"/>
    </row>
    <row r="56" spans="1:24" ht="20.100000000000001" hidden="1" customHeight="1" x14ac:dyDescent="0.25">
      <c r="A56" s="122"/>
      <c r="B56" s="239"/>
      <c r="C56" s="124"/>
      <c r="D56" s="240"/>
      <c r="E56" s="125"/>
      <c r="F56" s="241"/>
      <c r="G56" s="181"/>
      <c r="H56" s="182"/>
      <c r="I56" s="183"/>
      <c r="J56" s="184"/>
      <c r="K56" s="182"/>
      <c r="L56" s="183"/>
      <c r="M56" s="184"/>
      <c r="N56" s="182"/>
      <c r="O56" s="183"/>
      <c r="P56" s="144"/>
      <c r="Q56" s="145"/>
      <c r="R56" s="145"/>
      <c r="S56" s="135">
        <f t="shared" si="1"/>
        <v>8.3333333333333329E-2</v>
      </c>
      <c r="T56" s="196"/>
      <c r="U56" s="197"/>
      <c r="V56" s="198"/>
      <c r="W56" s="198"/>
      <c r="X56" s="199"/>
    </row>
    <row r="57" spans="1:24" ht="20.100000000000001" hidden="1" customHeight="1" x14ac:dyDescent="0.25">
      <c r="A57" s="122"/>
      <c r="B57" s="239"/>
      <c r="C57" s="124"/>
      <c r="D57" s="240"/>
      <c r="E57" s="125"/>
      <c r="F57" s="241"/>
      <c r="G57" s="181"/>
      <c r="H57" s="182"/>
      <c r="I57" s="183"/>
      <c r="J57" s="184"/>
      <c r="K57" s="182"/>
      <c r="L57" s="183"/>
      <c r="M57" s="184"/>
      <c r="N57" s="182"/>
      <c r="O57" s="183"/>
      <c r="P57" s="144"/>
      <c r="Q57" s="145"/>
      <c r="R57" s="145"/>
      <c r="S57" s="135">
        <f t="shared" si="1"/>
        <v>8.3333333333333329E-2</v>
      </c>
      <c r="T57" s="185"/>
      <c r="U57" s="186"/>
      <c r="V57" s="187"/>
      <c r="W57" s="187"/>
      <c r="X57" s="188"/>
    </row>
    <row r="58" spans="1:24" ht="20.100000000000001" hidden="1" customHeight="1" x14ac:dyDescent="0.25">
      <c r="A58" s="122"/>
      <c r="B58" s="239"/>
      <c r="C58" s="201"/>
      <c r="D58" s="240"/>
      <c r="E58" s="125"/>
      <c r="F58" s="241"/>
      <c r="G58" s="202"/>
      <c r="H58" s="203"/>
      <c r="I58" s="204"/>
      <c r="J58" s="205"/>
      <c r="K58" s="203"/>
      <c r="L58" s="204"/>
      <c r="M58" s="205"/>
      <c r="N58" s="203"/>
      <c r="O58" s="204"/>
      <c r="P58" s="194"/>
      <c r="Q58" s="195"/>
      <c r="R58" s="195"/>
      <c r="S58" s="135">
        <f t="shared" si="1"/>
        <v>8.3333333333333329E-2</v>
      </c>
      <c r="T58" s="206"/>
      <c r="U58" s="207"/>
      <c r="V58" s="208"/>
      <c r="W58" s="208"/>
      <c r="X58" s="209"/>
    </row>
    <row r="59" spans="1:24" s="43" customFormat="1" ht="20.100000000000001" hidden="1" customHeight="1" x14ac:dyDescent="0.25">
      <c r="A59" s="178"/>
      <c r="B59" s="239"/>
      <c r="C59" s="124"/>
      <c r="D59" s="240"/>
      <c r="E59" s="200"/>
      <c r="F59" s="241"/>
      <c r="G59" s="181"/>
      <c r="H59" s="182"/>
      <c r="I59" s="183"/>
      <c r="J59" s="184"/>
      <c r="K59" s="182"/>
      <c r="L59" s="183"/>
      <c r="M59" s="184"/>
      <c r="N59" s="182"/>
      <c r="O59" s="183"/>
      <c r="P59" s="194"/>
      <c r="Q59" s="195"/>
      <c r="R59" s="195"/>
      <c r="S59" s="135">
        <f t="shared" si="1"/>
        <v>8.3333333333333329E-2</v>
      </c>
      <c r="T59" s="210"/>
      <c r="U59" s="211"/>
      <c r="V59" s="212"/>
      <c r="W59" s="212"/>
      <c r="X59" s="213"/>
    </row>
    <row r="60" spans="1:24" ht="20.100000000000001" hidden="1" customHeight="1" x14ac:dyDescent="0.25">
      <c r="A60" s="178"/>
      <c r="B60" s="239"/>
      <c r="C60" s="189"/>
      <c r="D60" s="240"/>
      <c r="E60" s="190"/>
      <c r="F60" s="241"/>
      <c r="G60" s="181"/>
      <c r="H60" s="182"/>
      <c r="I60" s="183"/>
      <c r="J60" s="184"/>
      <c r="K60" s="182"/>
      <c r="L60" s="183"/>
      <c r="M60" s="184"/>
      <c r="N60" s="182"/>
      <c r="O60" s="183"/>
      <c r="P60" s="194"/>
      <c r="Q60" s="195"/>
      <c r="R60" s="195"/>
      <c r="S60" s="135">
        <f t="shared" si="1"/>
        <v>8.3333333333333329E-2</v>
      </c>
      <c r="T60" s="210"/>
      <c r="U60" s="211"/>
      <c r="V60" s="212"/>
      <c r="W60" s="212"/>
      <c r="X60" s="213"/>
    </row>
    <row r="61" spans="1:24" ht="20.100000000000001" hidden="1" customHeight="1" x14ac:dyDescent="0.25">
      <c r="A61" s="178"/>
      <c r="B61" s="239"/>
      <c r="C61" s="189"/>
      <c r="D61" s="240"/>
      <c r="E61" s="191"/>
      <c r="F61" s="241"/>
      <c r="G61" s="192"/>
      <c r="H61" s="182"/>
      <c r="I61" s="183"/>
      <c r="J61" s="193"/>
      <c r="K61" s="182"/>
      <c r="L61" s="183"/>
      <c r="M61" s="193"/>
      <c r="N61" s="182"/>
      <c r="O61" s="183"/>
      <c r="P61" s="144"/>
      <c r="Q61" s="145"/>
      <c r="R61" s="145"/>
      <c r="S61" s="135">
        <f t="shared" si="1"/>
        <v>8.3333333333333329E-2</v>
      </c>
      <c r="T61" s="210"/>
      <c r="U61" s="211"/>
      <c r="V61" s="212"/>
      <c r="W61" s="212"/>
      <c r="X61" s="213"/>
    </row>
    <row r="62" spans="1:24" ht="20.100000000000001" hidden="1" customHeight="1" x14ac:dyDescent="0.25">
      <c r="A62" s="122"/>
      <c r="B62" s="239"/>
      <c r="C62" s="124"/>
      <c r="D62" s="240"/>
      <c r="E62" s="125"/>
      <c r="F62" s="241"/>
      <c r="G62" s="192"/>
      <c r="H62" s="182"/>
      <c r="I62" s="183"/>
      <c r="J62" s="193"/>
      <c r="K62" s="182"/>
      <c r="L62" s="183"/>
      <c r="M62" s="193"/>
      <c r="N62" s="182"/>
      <c r="O62" s="183"/>
      <c r="P62" s="144"/>
      <c r="Q62" s="145"/>
      <c r="R62" s="145"/>
      <c r="S62" s="135">
        <f t="shared" si="1"/>
        <v>8.3333333333333329E-2</v>
      </c>
      <c r="T62" s="214"/>
      <c r="U62" s="215"/>
      <c r="V62" s="216"/>
      <c r="W62" s="216"/>
      <c r="X62" s="217"/>
    </row>
    <row r="63" spans="1:24" ht="20.100000000000001" hidden="1" customHeight="1" x14ac:dyDescent="0.25">
      <c r="A63" s="122"/>
      <c r="B63" s="239"/>
      <c r="C63" s="124"/>
      <c r="D63" s="240"/>
      <c r="E63" s="125"/>
      <c r="F63" s="241"/>
      <c r="G63" s="181"/>
      <c r="H63" s="182"/>
      <c r="I63" s="183"/>
      <c r="J63" s="184"/>
      <c r="K63" s="182"/>
      <c r="L63" s="183"/>
      <c r="M63" s="184"/>
      <c r="N63" s="182"/>
      <c r="O63" s="183"/>
      <c r="P63" s="144"/>
      <c r="Q63" s="145"/>
      <c r="R63" s="145"/>
      <c r="S63" s="135">
        <f t="shared" si="1"/>
        <v>8.3333333333333329E-2</v>
      </c>
      <c r="T63" s="214"/>
      <c r="U63" s="215"/>
      <c r="V63" s="216"/>
      <c r="W63" s="216"/>
      <c r="X63" s="217"/>
    </row>
    <row r="64" spans="1:24" ht="20.100000000000001" hidden="1" customHeight="1" x14ac:dyDescent="0.25">
      <c r="A64" s="122"/>
      <c r="B64" s="239"/>
      <c r="C64" s="124"/>
      <c r="D64" s="240"/>
      <c r="E64" s="179"/>
      <c r="F64" s="241"/>
      <c r="G64" s="181"/>
      <c r="H64" s="182"/>
      <c r="I64" s="183"/>
      <c r="J64" s="184"/>
      <c r="K64" s="182"/>
      <c r="L64" s="183"/>
      <c r="M64" s="184"/>
      <c r="N64" s="182"/>
      <c r="O64" s="183"/>
      <c r="P64" s="194"/>
      <c r="Q64" s="195"/>
      <c r="R64" s="195"/>
      <c r="S64" s="135">
        <f t="shared" si="1"/>
        <v>8.3333333333333329E-2</v>
      </c>
      <c r="T64" s="210"/>
      <c r="U64" s="211"/>
      <c r="V64" s="212"/>
      <c r="W64" s="212"/>
      <c r="X64" s="213"/>
    </row>
    <row r="65" spans="1:24" s="43" customFormat="1" ht="20.100000000000001" hidden="1" customHeight="1" x14ac:dyDescent="0.25">
      <c r="A65" s="122"/>
      <c r="B65" s="239"/>
      <c r="C65" s="124"/>
      <c r="D65" s="240"/>
      <c r="E65" s="200"/>
      <c r="F65" s="241"/>
      <c r="G65" s="181"/>
      <c r="H65" s="182"/>
      <c r="I65" s="183"/>
      <c r="J65" s="184"/>
      <c r="K65" s="182"/>
      <c r="L65" s="183"/>
      <c r="M65" s="184"/>
      <c r="N65" s="182"/>
      <c r="O65" s="183"/>
      <c r="P65" s="194"/>
      <c r="Q65" s="195"/>
      <c r="R65" s="195"/>
      <c r="S65" s="135">
        <f t="shared" si="1"/>
        <v>8.3333333333333329E-2</v>
      </c>
      <c r="T65" s="210"/>
      <c r="U65" s="211"/>
      <c r="V65" s="212"/>
      <c r="W65" s="212"/>
      <c r="X65" s="213"/>
    </row>
    <row r="66" spans="1:24" ht="20.100000000000001" hidden="1" customHeight="1" x14ac:dyDescent="0.25">
      <c r="A66" s="178"/>
      <c r="B66" s="239"/>
      <c r="C66" s="189"/>
      <c r="D66" s="240"/>
      <c r="E66" s="190"/>
      <c r="F66" s="241"/>
      <c r="G66" s="181"/>
      <c r="H66" s="182"/>
      <c r="I66" s="183"/>
      <c r="J66" s="184"/>
      <c r="K66" s="182"/>
      <c r="L66" s="183"/>
      <c r="M66" s="184"/>
      <c r="N66" s="182"/>
      <c r="O66" s="183"/>
      <c r="P66" s="144"/>
      <c r="Q66" s="145"/>
      <c r="R66" s="145"/>
      <c r="S66" s="135">
        <f t="shared" si="1"/>
        <v>8.3333333333333329E-2</v>
      </c>
      <c r="T66" s="210"/>
      <c r="U66" s="211"/>
      <c r="V66" s="212"/>
      <c r="W66" s="212"/>
      <c r="X66" s="213"/>
    </row>
    <row r="67" spans="1:24" ht="20.100000000000001" hidden="1" customHeight="1" x14ac:dyDescent="0.25">
      <c r="A67" s="178"/>
      <c r="B67" s="239"/>
      <c r="C67" s="189"/>
      <c r="D67" s="240"/>
      <c r="E67" s="191"/>
      <c r="F67" s="241"/>
      <c r="G67" s="192"/>
      <c r="H67" s="182"/>
      <c r="I67" s="183"/>
      <c r="J67" s="193"/>
      <c r="K67" s="182"/>
      <c r="L67" s="183"/>
      <c r="M67" s="193"/>
      <c r="N67" s="182"/>
      <c r="O67" s="183"/>
      <c r="P67" s="194"/>
      <c r="Q67" s="195"/>
      <c r="R67" s="195"/>
      <c r="S67" s="135">
        <f t="shared" si="1"/>
        <v>8.3333333333333329E-2</v>
      </c>
      <c r="T67" s="210"/>
      <c r="U67" s="211"/>
      <c r="V67" s="212"/>
      <c r="W67" s="212"/>
      <c r="X67" s="213"/>
    </row>
    <row r="68" spans="1:24" ht="5.25" customHeight="1" thickBot="1" x14ac:dyDescent="0.3">
      <c r="A68" s="110"/>
      <c r="B68" s="236"/>
      <c r="C68" s="112"/>
      <c r="D68" s="237"/>
      <c r="E68" s="114"/>
      <c r="F68" s="238"/>
      <c r="G68" s="118"/>
      <c r="H68" s="218"/>
      <c r="I68" s="219"/>
      <c r="J68" s="118"/>
      <c r="K68" s="218"/>
      <c r="L68" s="219"/>
      <c r="M68" s="118"/>
      <c r="N68" s="218"/>
      <c r="O68" s="219"/>
      <c r="P68" s="220"/>
      <c r="Q68" s="220"/>
      <c r="R68" s="220"/>
      <c r="S68" s="119"/>
      <c r="T68" s="116"/>
      <c r="U68" s="120"/>
      <c r="V68" s="121"/>
      <c r="W68" s="121"/>
      <c r="X68" s="121"/>
    </row>
    <row r="69" spans="1:24" ht="15" customHeight="1" thickBot="1" x14ac:dyDescent="0.3">
      <c r="B69" s="253"/>
      <c r="C69"/>
      <c r="E69" s="223"/>
      <c r="F69" s="255"/>
      <c r="G69" s="297" t="str">
        <f>G2</f>
        <v># Shot</v>
      </c>
      <c r="J69" s="300" t="str">
        <f>J2</f>
        <v># Shot</v>
      </c>
      <c r="M69" s="303" t="str">
        <f>M2</f>
        <v># Shot</v>
      </c>
      <c r="P69" s="306" t="s">
        <v>50</v>
      </c>
      <c r="Q69" s="307"/>
      <c r="R69" s="308"/>
      <c r="T69" s="309" t="str">
        <f>T2</f>
        <v>Bypass</v>
      </c>
      <c r="U69" s="312" t="str">
        <f>U2</f>
        <v>No Show</v>
      </c>
      <c r="V69" s="285" t="str">
        <f>V2</f>
        <v>Decline</v>
      </c>
      <c r="W69" s="285" t="str">
        <f>W2</f>
        <v>Xtra Sheets</v>
      </c>
      <c r="X69" s="288" t="str">
        <f>X2</f>
        <v># Sales 
(if known)</v>
      </c>
    </row>
    <row r="70" spans="1:24" ht="15.75" customHeight="1" x14ac:dyDescent="0.25">
      <c r="F70" s="255"/>
      <c r="G70" s="298"/>
      <c r="J70" s="301"/>
      <c r="M70" s="304"/>
      <c r="P70" s="291" t="str">
        <f>P3</f>
        <v>Green 
Screen</v>
      </c>
      <c r="Q70" s="293" t="str">
        <f>Q3</f>
        <v>Star</v>
      </c>
      <c r="R70" s="295" t="str">
        <f>R3</f>
        <v>Private</v>
      </c>
      <c r="T70" s="310"/>
      <c r="U70" s="313"/>
      <c r="V70" s="286"/>
      <c r="W70" s="286"/>
      <c r="X70" s="289"/>
    </row>
    <row r="71" spans="1:24" ht="15.75" customHeight="1" thickBot="1" x14ac:dyDescent="0.3">
      <c r="F71" s="255"/>
      <c r="G71" s="299"/>
      <c r="J71" s="302"/>
      <c r="M71" s="305"/>
      <c r="P71" s="292"/>
      <c r="Q71" s="294"/>
      <c r="R71" s="296"/>
      <c r="T71" s="311"/>
      <c r="U71" s="314"/>
      <c r="V71" s="287"/>
      <c r="W71" s="287"/>
      <c r="X71" s="290"/>
    </row>
    <row r="72" spans="1:24" ht="37.5" customHeight="1" thickBot="1" x14ac:dyDescent="0.3">
      <c r="F72" s="255"/>
      <c r="G72" s="256"/>
      <c r="J72" s="256"/>
      <c r="M72" s="256"/>
      <c r="P72" s="257"/>
      <c r="Q72" s="258"/>
      <c r="R72" s="258"/>
      <c r="T72" s="259"/>
      <c r="U72" s="260"/>
      <c r="V72" s="261"/>
      <c r="W72" s="261"/>
      <c r="X72" s="260"/>
    </row>
    <row r="73" spans="1:24" ht="4.5" customHeight="1" x14ac:dyDescent="0.25"/>
    <row r="74" spans="1:24" ht="4.5" customHeight="1" x14ac:dyDescent="0.25"/>
    <row r="75" spans="1:24" ht="27.75" customHeight="1" x14ac:dyDescent="0.25"/>
    <row r="76" spans="1:24" ht="27.75" customHeight="1" x14ac:dyDescent="0.25"/>
    <row r="77" spans="1:24" ht="27.75" customHeight="1" x14ac:dyDescent="0.25"/>
    <row r="81" ht="6" customHeight="1" x14ac:dyDescent="0.25"/>
  </sheetData>
  <mergeCells count="26">
    <mergeCell ref="X2:X3"/>
    <mergeCell ref="A1:F2"/>
    <mergeCell ref="G1:O1"/>
    <mergeCell ref="G2:G3"/>
    <mergeCell ref="H2:I2"/>
    <mergeCell ref="J2:J3"/>
    <mergeCell ref="K2:L2"/>
    <mergeCell ref="M2:M3"/>
    <mergeCell ref="N2:O2"/>
    <mergeCell ref="P2:R2"/>
    <mergeCell ref="T2:T3"/>
    <mergeCell ref="U2:U3"/>
    <mergeCell ref="V2:V3"/>
    <mergeCell ref="W2:W3"/>
    <mergeCell ref="G69:G71"/>
    <mergeCell ref="J69:J71"/>
    <mergeCell ref="M69:M71"/>
    <mergeCell ref="P69:R69"/>
    <mergeCell ref="T69:T71"/>
    <mergeCell ref="V69:V71"/>
    <mergeCell ref="W69:W71"/>
    <mergeCell ref="X69:X71"/>
    <mergeCell ref="P70:P71"/>
    <mergeCell ref="Q70:Q71"/>
    <mergeCell ref="R70:R71"/>
    <mergeCell ref="U69:U71"/>
  </mergeCells>
  <printOptions horizontalCentered="1"/>
  <pageMargins left="0.25" right="0.25" top="0.28999999999999998" bottom="0.21" header="0.3" footer="0.2"/>
  <pageSetup scale="95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zoomScale="125" zoomScaleNormal="125"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9.5703125" customWidth="1"/>
    <col min="7" max="7" width="19.5703125" style="19" customWidth="1"/>
  </cols>
  <sheetData>
    <row r="1" spans="1:7" ht="24.75" customHeight="1" thickBot="1" x14ac:dyDescent="0.3">
      <c r="A1" s="344" t="s">
        <v>28</v>
      </c>
      <c r="B1" s="345"/>
      <c r="C1" s="345"/>
      <c r="D1" s="345"/>
      <c r="E1" s="346"/>
      <c r="F1" s="49"/>
    </row>
    <row r="2" spans="1:7" ht="15.75" thickBot="1" x14ac:dyDescent="0.3">
      <c r="A2" s="46" t="s">
        <v>0</v>
      </c>
      <c r="B2" s="47" t="s">
        <v>1</v>
      </c>
      <c r="C2" s="47" t="s">
        <v>3</v>
      </c>
      <c r="D2" s="47" t="s">
        <v>2</v>
      </c>
      <c r="E2" s="48" t="s">
        <v>4</v>
      </c>
      <c r="F2" s="49" t="s">
        <v>10</v>
      </c>
      <c r="G2" s="20"/>
    </row>
    <row r="3" spans="1:7" ht="34.5" customHeight="1" x14ac:dyDescent="0.25">
      <c r="A3" s="79">
        <v>0.41666666666666669</v>
      </c>
      <c r="B3" s="81" t="s">
        <v>44</v>
      </c>
      <c r="C3" s="75">
        <v>20</v>
      </c>
      <c r="D3" s="75" t="s">
        <v>37</v>
      </c>
      <c r="E3" s="76" t="s">
        <v>43</v>
      </c>
      <c r="F3" s="50" t="s">
        <v>33</v>
      </c>
      <c r="G3" s="20"/>
    </row>
    <row r="4" spans="1:7" ht="34.5" customHeight="1" x14ac:dyDescent="0.25">
      <c r="A4" s="80">
        <v>0.4375</v>
      </c>
      <c r="B4" s="91" t="s">
        <v>45</v>
      </c>
      <c r="C4" s="77">
        <v>45</v>
      </c>
      <c r="D4" s="77" t="s">
        <v>37</v>
      </c>
      <c r="E4" s="78" t="s">
        <v>42</v>
      </c>
      <c r="F4" s="51" t="s">
        <v>34</v>
      </c>
      <c r="G4" s="20"/>
    </row>
    <row r="5" spans="1:7" ht="21" customHeight="1" x14ac:dyDescent="0.25">
      <c r="A5" s="74">
        <v>0.45833333333333331</v>
      </c>
      <c r="B5" s="66" t="s">
        <v>30</v>
      </c>
      <c r="C5" s="66">
        <v>35</v>
      </c>
      <c r="D5" s="66" t="s">
        <v>31</v>
      </c>
      <c r="E5" s="68"/>
      <c r="F5" s="51" t="s">
        <v>35</v>
      </c>
      <c r="G5" s="20"/>
    </row>
    <row r="6" spans="1:7" ht="21" customHeight="1" x14ac:dyDescent="0.25">
      <c r="A6" s="74">
        <v>0.47916666666666669</v>
      </c>
      <c r="B6" s="66" t="s">
        <v>30</v>
      </c>
      <c r="C6" s="66">
        <v>35</v>
      </c>
      <c r="D6" s="66" t="s">
        <v>31</v>
      </c>
      <c r="E6" s="67"/>
      <c r="F6" s="51" t="s">
        <v>36</v>
      </c>
      <c r="G6" s="20"/>
    </row>
    <row r="7" spans="1:7" ht="21" customHeight="1" x14ac:dyDescent="0.25">
      <c r="A7" s="74">
        <v>0.5</v>
      </c>
      <c r="B7" s="66" t="s">
        <v>30</v>
      </c>
      <c r="C7" s="66">
        <v>35</v>
      </c>
      <c r="D7" s="66" t="s">
        <v>31</v>
      </c>
      <c r="E7" s="67"/>
      <c r="F7" s="51" t="s">
        <v>33</v>
      </c>
      <c r="G7" s="20"/>
    </row>
    <row r="8" spans="1:7" ht="21" customHeight="1" x14ac:dyDescent="0.25">
      <c r="A8" s="74">
        <v>4.1666666666666664E-2</v>
      </c>
      <c r="B8" s="66" t="s">
        <v>30</v>
      </c>
      <c r="C8" s="66">
        <v>35</v>
      </c>
      <c r="D8" s="66" t="s">
        <v>31</v>
      </c>
      <c r="E8" s="67"/>
      <c r="F8" s="51" t="s">
        <v>32</v>
      </c>
      <c r="G8" s="20"/>
    </row>
    <row r="9" spans="1:7" ht="21" customHeight="1" x14ac:dyDescent="0.25">
      <c r="A9" s="74">
        <v>6.25E-2</v>
      </c>
      <c r="B9" s="66" t="s">
        <v>30</v>
      </c>
      <c r="C9" s="66">
        <v>35</v>
      </c>
      <c r="D9" s="66" t="s">
        <v>31</v>
      </c>
      <c r="E9" s="67"/>
      <c r="F9" s="51" t="s">
        <v>34</v>
      </c>
      <c r="G9" s="20"/>
    </row>
    <row r="10" spans="1:7" ht="21" customHeight="1" x14ac:dyDescent="0.25">
      <c r="A10" s="74">
        <v>8.3333333333333329E-2</v>
      </c>
      <c r="B10" s="66" t="s">
        <v>30</v>
      </c>
      <c r="C10" s="66">
        <v>35</v>
      </c>
      <c r="D10" s="66" t="s">
        <v>31</v>
      </c>
      <c r="E10" s="67"/>
      <c r="F10" s="51" t="s">
        <v>36</v>
      </c>
      <c r="G10" s="20"/>
    </row>
    <row r="11" spans="1:7" ht="30" customHeight="1" x14ac:dyDescent="0.25">
      <c r="A11" s="80">
        <v>8.3333333333333329E-2</v>
      </c>
      <c r="B11" s="91" t="s">
        <v>41</v>
      </c>
      <c r="C11" s="77">
        <v>20</v>
      </c>
      <c r="D11" s="77" t="s">
        <v>37</v>
      </c>
      <c r="E11" s="82" t="s">
        <v>43</v>
      </c>
      <c r="F11" s="51" t="s">
        <v>35</v>
      </c>
      <c r="G11" s="20"/>
    </row>
    <row r="12" spans="1:7" ht="21" customHeight="1" thickBot="1" x14ac:dyDescent="0.3">
      <c r="A12" s="71" t="s">
        <v>29</v>
      </c>
      <c r="B12" s="70" t="s">
        <v>30</v>
      </c>
      <c r="C12" s="70">
        <v>35</v>
      </c>
      <c r="D12" s="70" t="s">
        <v>31</v>
      </c>
      <c r="E12" s="72"/>
      <c r="F12" s="73" t="s">
        <v>32</v>
      </c>
    </row>
    <row r="13" spans="1:7" x14ac:dyDescent="0.25">
      <c r="A13" s="30"/>
      <c r="B13" s="35"/>
      <c r="C13" s="31"/>
      <c r="D13" s="32"/>
      <c r="E13" s="33"/>
      <c r="F13" s="34"/>
    </row>
    <row r="14" spans="1:7" x14ac:dyDescent="0.25">
      <c r="A14" s="1"/>
      <c r="B14" s="18"/>
      <c r="C14" s="36"/>
      <c r="D14" s="2"/>
      <c r="E14" s="3"/>
      <c r="F14" s="34"/>
    </row>
    <row r="15" spans="1:7" x14ac:dyDescent="0.25">
      <c r="A15" s="1"/>
      <c r="B15" s="18"/>
      <c r="C15" s="36"/>
      <c r="D15" s="2"/>
      <c r="E15" s="3"/>
      <c r="F15" s="34"/>
    </row>
    <row r="16" spans="1:7" x14ac:dyDescent="0.25">
      <c r="A16" s="1"/>
      <c r="B16" s="18"/>
      <c r="C16" s="36"/>
      <c r="D16" s="2"/>
      <c r="E16" s="3"/>
      <c r="F16" s="34"/>
    </row>
    <row r="17" spans="1:6" x14ac:dyDescent="0.25">
      <c r="A17" s="1"/>
      <c r="B17" s="18"/>
      <c r="C17" s="36"/>
      <c r="D17" s="2"/>
      <c r="E17" s="3"/>
      <c r="F17" s="34"/>
    </row>
    <row r="18" spans="1:6" ht="15.75" thickBot="1" x14ac:dyDescent="0.3">
      <c r="A18" s="24"/>
      <c r="B18" s="21"/>
      <c r="C18" s="25"/>
      <c r="D18" s="23"/>
      <c r="E18" s="22"/>
      <c r="F18" s="29"/>
    </row>
    <row r="19" spans="1:6" x14ac:dyDescent="0.25">
      <c r="A19" s="52" t="s">
        <v>11</v>
      </c>
      <c r="B19" s="53" t="s">
        <v>39</v>
      </c>
      <c r="C19" s="54"/>
      <c r="D19" s="40" t="s">
        <v>12</v>
      </c>
      <c r="E19" s="69"/>
      <c r="F19" s="41"/>
    </row>
    <row r="20" spans="1:6" x14ac:dyDescent="0.25">
      <c r="A20" s="55" t="s">
        <v>13</v>
      </c>
      <c r="B20" s="56" t="s">
        <v>40</v>
      </c>
      <c r="C20" s="42"/>
      <c r="D20" s="42" t="s">
        <v>14</v>
      </c>
      <c r="E20" s="40"/>
      <c r="F20" s="41"/>
    </row>
    <row r="21" spans="1:6" x14ac:dyDescent="0.25">
      <c r="A21" s="55" t="s">
        <v>15</v>
      </c>
      <c r="B21" s="42"/>
      <c r="C21" s="42"/>
      <c r="D21" s="42" t="s">
        <v>16</v>
      </c>
      <c r="E21" s="83"/>
      <c r="F21" s="43"/>
    </row>
    <row r="22" spans="1:6" x14ac:dyDescent="0.25">
      <c r="A22" s="55" t="s">
        <v>17</v>
      </c>
      <c r="B22" s="40"/>
      <c r="C22" s="42"/>
      <c r="D22" s="42" t="s">
        <v>18</v>
      </c>
      <c r="E22" s="84"/>
      <c r="F22" s="43"/>
    </row>
    <row r="23" spans="1:6" x14ac:dyDescent="0.25">
      <c r="A23" s="58" t="s">
        <v>7</v>
      </c>
      <c r="B23" s="85" t="s">
        <v>38</v>
      </c>
      <c r="C23" s="86"/>
      <c r="D23" s="44" t="s">
        <v>7</v>
      </c>
      <c r="E23" s="87"/>
      <c r="F23" s="43"/>
    </row>
    <row r="24" spans="1:6" ht="15.75" thickBot="1" x14ac:dyDescent="0.3">
      <c r="A24" s="4" t="s">
        <v>5</v>
      </c>
      <c r="B24" s="45"/>
      <c r="C24" s="88"/>
      <c r="D24" s="89" t="s">
        <v>5</v>
      </c>
      <c r="E24" s="90"/>
      <c r="F24" s="43"/>
    </row>
    <row r="25" spans="1:6" x14ac:dyDescent="0.25">
      <c r="A25" s="60" t="s">
        <v>19</v>
      </c>
      <c r="B25" s="37"/>
      <c r="C25" s="61"/>
      <c r="D25" s="61" t="s">
        <v>20</v>
      </c>
      <c r="E25" s="62"/>
    </row>
    <row r="26" spans="1:6" x14ac:dyDescent="0.25">
      <c r="A26" s="55" t="s">
        <v>21</v>
      </c>
      <c r="B26" s="38"/>
      <c r="C26" s="57"/>
      <c r="D26" s="57" t="s">
        <v>22</v>
      </c>
      <c r="E26" s="63"/>
    </row>
    <row r="27" spans="1:6" x14ac:dyDescent="0.25">
      <c r="A27" s="55" t="s">
        <v>23</v>
      </c>
      <c r="B27" s="38"/>
      <c r="C27" s="57"/>
      <c r="D27" s="57" t="s">
        <v>24</v>
      </c>
      <c r="E27" s="64"/>
    </row>
    <row r="28" spans="1:6" x14ac:dyDescent="0.25">
      <c r="A28" s="55" t="s">
        <v>25</v>
      </c>
      <c r="B28" s="38"/>
      <c r="C28" s="57"/>
      <c r="D28" s="57" t="s">
        <v>26</v>
      </c>
      <c r="E28" s="63"/>
    </row>
    <row r="29" spans="1:6" x14ac:dyDescent="0.25">
      <c r="A29" s="58" t="s">
        <v>7</v>
      </c>
      <c r="B29" s="39"/>
      <c r="C29" s="59"/>
      <c r="D29" s="59" t="s">
        <v>27</v>
      </c>
      <c r="E29" s="65"/>
    </row>
    <row r="30" spans="1:6" ht="15.75" thickBot="1" x14ac:dyDescent="0.3">
      <c r="A30" s="4" t="s">
        <v>5</v>
      </c>
      <c r="B30" s="45"/>
      <c r="C30" s="11"/>
      <c r="D30" s="12" t="s">
        <v>7</v>
      </c>
      <c r="E30" s="13"/>
    </row>
    <row r="31" spans="1:6" x14ac:dyDescent="0.25">
      <c r="B31" s="16"/>
      <c r="E31" s="16"/>
    </row>
    <row r="32" spans="1:6" x14ac:dyDescent="0.25">
      <c r="B32" s="16"/>
      <c r="E32" s="16"/>
    </row>
    <row r="33" spans="1:5" ht="15.75" thickBot="1" x14ac:dyDescent="0.3"/>
    <row r="34" spans="1:5" x14ac:dyDescent="0.25">
      <c r="A34" s="14"/>
      <c r="B34" s="347" t="s">
        <v>6</v>
      </c>
      <c r="C34" s="348"/>
      <c r="D34" s="348"/>
      <c r="E34" s="349"/>
    </row>
    <row r="35" spans="1:5" ht="15.75" thickBot="1" x14ac:dyDescent="0.3">
      <c r="A35" s="15"/>
      <c r="B35" s="350"/>
      <c r="C35" s="350"/>
      <c r="D35" s="350"/>
      <c r="E35" s="351"/>
    </row>
    <row r="36" spans="1:5" ht="15.75" thickBot="1" x14ac:dyDescent="0.3">
      <c r="A36" s="8" t="s">
        <v>0</v>
      </c>
      <c r="B36" s="9" t="s">
        <v>8</v>
      </c>
      <c r="C36" s="9" t="s">
        <v>3</v>
      </c>
      <c r="D36" s="9" t="s">
        <v>2</v>
      </c>
      <c r="E36" s="10" t="s">
        <v>9</v>
      </c>
    </row>
    <row r="37" spans="1:5" x14ac:dyDescent="0.25">
      <c r="A37" s="5"/>
      <c r="B37" s="17"/>
      <c r="C37" s="6"/>
      <c r="D37" s="6"/>
      <c r="E37" s="7"/>
    </row>
    <row r="38" spans="1:5" x14ac:dyDescent="0.25">
      <c r="A38" s="26"/>
      <c r="B38" s="27"/>
      <c r="C38" s="28"/>
      <c r="D38" s="28"/>
      <c r="E38" s="28"/>
    </row>
  </sheetData>
  <mergeCells count="2">
    <mergeCell ref="A1:E1"/>
    <mergeCell ref="B34:E35"/>
  </mergeCells>
  <pageMargins left="0.25" right="0.25" top="0.75" bottom="0.75" header="0.3" footer="0.3"/>
  <pageSetup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02.23 (v3)</vt:lpstr>
      <vt:lpstr>02.23 (v2)</vt:lpstr>
      <vt:lpstr>Sheet2</vt:lpstr>
      <vt:lpstr>Sheet1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2024-02-28T21:53:32Z</cp:lastPrinted>
  <dcterms:created xsi:type="dcterms:W3CDTF">2010-01-10T05:59:46Z</dcterms:created>
  <dcterms:modified xsi:type="dcterms:W3CDTF">2024-02-28T21:53:44Z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