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138" documentId="8_{322B570F-4B5F-4F2D-A2FC-F783125B5505}" xr6:coauthVersionLast="47" xr6:coauthVersionMax="47" xr10:uidLastSave="{DE805556-4DA9-4E81-A540-22E619C27549}"/>
  <bookViews>
    <workbookView xWindow="-120" yWindow="-120" windowWidth="29040" windowHeight="15525" xr2:uid="{7C6BE16C-9B88-4B89-9C53-1F229BD72D45}"/>
  </bookViews>
  <sheets>
    <sheet name="02.23 (v3)" sheetId="5" r:id="rId1"/>
    <sheet name="02.23 (v2)" sheetId="6" r:id="rId2"/>
    <sheet name="Sheet2" sheetId="2" r:id="rId3"/>
    <sheet name="Sheet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5" l="1"/>
  <c r="P5" i="5"/>
  <c r="D54" i="5"/>
  <c r="P14" i="5"/>
  <c r="P12" i="5"/>
  <c r="P11" i="5"/>
  <c r="P10" i="5"/>
  <c r="P9" i="5"/>
  <c r="P7" i="5"/>
  <c r="G46" i="5"/>
  <c r="J46" i="5"/>
  <c r="M46" i="5"/>
  <c r="M22" i="5"/>
  <c r="M21" i="5"/>
  <c r="M20" i="5"/>
  <c r="M19" i="5"/>
  <c r="M17" i="5"/>
  <c r="M16" i="5"/>
  <c r="M15" i="5"/>
  <c r="M6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G20" i="5"/>
  <c r="G19" i="5"/>
  <c r="G14" i="5"/>
  <c r="G13" i="5"/>
  <c r="G12" i="5"/>
  <c r="G11" i="5"/>
  <c r="G10" i="5"/>
  <c r="G9" i="5"/>
  <c r="G8" i="5"/>
  <c r="G7" i="5"/>
  <c r="G5" i="5"/>
  <c r="S14" i="5"/>
  <c r="S12" i="5"/>
  <c r="S11" i="5"/>
  <c r="S10" i="5"/>
  <c r="S9" i="5"/>
  <c r="S8" i="5"/>
  <c r="S7" i="5"/>
  <c r="S5" i="5"/>
  <c r="R70" i="6"/>
  <c r="Q70" i="6"/>
  <c r="P70" i="6"/>
  <c r="X69" i="6"/>
  <c r="W69" i="6"/>
  <c r="V69" i="6"/>
  <c r="U69" i="6"/>
  <c r="T69" i="6"/>
  <c r="M69" i="6"/>
  <c r="J69" i="6"/>
  <c r="G69" i="6"/>
  <c r="S67" i="6"/>
  <c r="S66" i="6"/>
  <c r="S65" i="6"/>
  <c r="S64" i="6"/>
  <c r="S63" i="6"/>
  <c r="S62" i="6"/>
  <c r="S61" i="6"/>
  <c r="S60" i="6"/>
  <c r="S59" i="6"/>
  <c r="S58" i="6"/>
  <c r="S57" i="6"/>
  <c r="S56" i="6"/>
  <c r="S55" i="6"/>
  <c r="S54" i="6"/>
  <c r="S53" i="6"/>
  <c r="S52" i="6"/>
  <c r="S51" i="6"/>
  <c r="S50" i="6"/>
  <c r="S49" i="6"/>
  <c r="S48" i="6"/>
  <c r="S47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4" i="6"/>
  <c r="S12" i="6"/>
  <c r="S11" i="6"/>
  <c r="S10" i="6"/>
  <c r="S9" i="6"/>
  <c r="S8" i="6"/>
  <c r="S7" i="6"/>
  <c r="S5" i="6"/>
  <c r="X51" i="5"/>
  <c r="W51" i="5"/>
  <c r="V51" i="5"/>
  <c r="U51" i="5"/>
  <c r="T51" i="5"/>
  <c r="R51" i="5"/>
  <c r="Q51" i="5"/>
  <c r="R49" i="5"/>
  <c r="Q49" i="5"/>
  <c r="P49" i="5"/>
  <c r="X48" i="5"/>
  <c r="W48" i="5"/>
  <c r="V48" i="5"/>
  <c r="U48" i="5"/>
  <c r="T48" i="5"/>
  <c r="M48" i="5"/>
  <c r="J48" i="5"/>
  <c r="G48" i="5"/>
  <c r="S38" i="5"/>
  <c r="M38" i="5"/>
  <c r="J38" i="5"/>
  <c r="G38" i="5"/>
  <c r="S37" i="5"/>
  <c r="M37" i="5"/>
  <c r="J37" i="5"/>
  <c r="G37" i="5"/>
  <c r="S36" i="5"/>
  <c r="M36" i="5"/>
  <c r="J36" i="5"/>
  <c r="G36" i="5"/>
  <c r="S35" i="5"/>
  <c r="M35" i="5"/>
  <c r="J35" i="5"/>
  <c r="G35" i="5"/>
  <c r="S34" i="5"/>
  <c r="M34" i="5"/>
  <c r="J34" i="5"/>
  <c r="G34" i="5"/>
  <c r="S33" i="5"/>
  <c r="M33" i="5"/>
  <c r="J33" i="5"/>
  <c r="G33" i="5"/>
  <c r="S32" i="5"/>
  <c r="M32" i="5"/>
  <c r="J32" i="5"/>
  <c r="G32" i="5"/>
  <c r="S31" i="5"/>
  <c r="M31" i="5"/>
  <c r="J31" i="5"/>
  <c r="G31" i="5"/>
  <c r="S30" i="5"/>
  <c r="M30" i="5"/>
  <c r="J30" i="5"/>
  <c r="G30" i="5"/>
  <c r="S29" i="5"/>
  <c r="M29" i="5"/>
  <c r="J29" i="5"/>
  <c r="G29" i="5"/>
  <c r="S28" i="5"/>
  <c r="M28" i="5"/>
  <c r="J28" i="5"/>
  <c r="G28" i="5"/>
  <c r="S27" i="5"/>
  <c r="M27" i="5"/>
  <c r="J27" i="5"/>
  <c r="G27" i="5"/>
  <c r="S26" i="5"/>
  <c r="M26" i="5"/>
  <c r="J26" i="5"/>
  <c r="G26" i="5"/>
  <c r="S25" i="5"/>
  <c r="M25" i="5"/>
  <c r="J25" i="5"/>
  <c r="G25" i="5"/>
  <c r="S24" i="5"/>
  <c r="M24" i="5"/>
  <c r="G24" i="5"/>
  <c r="S23" i="5"/>
  <c r="M23" i="5"/>
  <c r="G23" i="5"/>
  <c r="S22" i="5"/>
  <c r="G22" i="5"/>
  <c r="S21" i="5"/>
  <c r="G21" i="5"/>
  <c r="S20" i="5"/>
  <c r="S19" i="5"/>
  <c r="P51" i="5" l="1"/>
  <c r="O54" i="5" s="1"/>
  <c r="M51" i="5"/>
  <c r="J51" i="5"/>
  <c r="G51" i="5"/>
  <c r="T54" i="5"/>
  <c r="G54" i="5" l="1"/>
</calcChain>
</file>

<file path=xl/sharedStrings.xml><?xml version="1.0" encoding="utf-8"?>
<sst xmlns="http://schemas.openxmlformats.org/spreadsheetml/2006/main" count="723" uniqueCount="108">
  <si>
    <t>Time</t>
  </si>
  <si>
    <t>Group</t>
  </si>
  <si>
    <t>Tour</t>
  </si>
  <si>
    <t>#</t>
  </si>
  <si>
    <t>Notes</t>
  </si>
  <si>
    <t>Breaks</t>
  </si>
  <si>
    <t>Will Call</t>
  </si>
  <si>
    <t>Captain</t>
  </si>
  <si>
    <t>Name</t>
  </si>
  <si>
    <t>Left By</t>
  </si>
  <si>
    <t>Guide</t>
  </si>
  <si>
    <t>1</t>
  </si>
  <si>
    <t>9</t>
  </si>
  <si>
    <t>2</t>
  </si>
  <si>
    <t>10</t>
  </si>
  <si>
    <t>3</t>
  </si>
  <si>
    <t>11</t>
  </si>
  <si>
    <t>4</t>
  </si>
  <si>
    <t>12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</si>
  <si>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</si>
  <si>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</si>
  <si>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</si>
  <si>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</si>
  <si>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</si>
  <si>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</si>
  <si>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</si>
  <si>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</si>
  <si>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</si>
  <si>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Private</t>
  </si>
  <si>
    <t>Public</t>
  </si>
  <si>
    <t>Jerry</t>
  </si>
  <si>
    <t>Maria</t>
  </si>
  <si>
    <t>Kim</t>
  </si>
  <si>
    <t>Sammye</t>
  </si>
  <si>
    <t>Kathy</t>
  </si>
  <si>
    <t>Todd</t>
  </si>
  <si>
    <t>Ples</t>
  </si>
  <si>
    <t>Mike Mosely Elementary - YM</t>
  </si>
  <si>
    <t>Stefan Perison Tour - KZ</t>
  </si>
  <si>
    <t>See Notes - Lunches - EDU (1 hr Tour) - Group Photo</t>
  </si>
  <si>
    <t>Tazmanian Freight Systems - YM</t>
  </si>
  <si>
    <t>Group Photo per person, Owners Exp. (See Notes) T&amp;D, PPK</t>
  </si>
  <si>
    <t>Lacrosse Team - KZ</t>
  </si>
  <si>
    <t>1 Group Photo</t>
  </si>
  <si>
    <t>Royal International Miss</t>
  </si>
  <si>
    <t>Porte Town Magic Show - NB</t>
  </si>
  <si>
    <t>Group Photo per person (See Notes)</t>
  </si>
  <si>
    <t>Group Photo per person</t>
  </si>
  <si>
    <t>VIP</t>
  </si>
  <si>
    <t>Friday, February 23rd</t>
  </si>
  <si>
    <t>Sarge</t>
  </si>
  <si>
    <t>Pete N</t>
  </si>
  <si>
    <t>Chanell</t>
  </si>
  <si>
    <t>Ples (David), Todd (Jackson)</t>
  </si>
  <si>
    <t>Photo-Op Cards</t>
  </si>
  <si>
    <t># Shot</t>
  </si>
  <si>
    <t>Green Screen</t>
  </si>
  <si>
    <t>Star</t>
  </si>
  <si>
    <t># Prints</t>
  </si>
  <si>
    <t>Bypass</t>
  </si>
  <si>
    <t>No Show</t>
  </si>
  <si>
    <t>Decline</t>
  </si>
  <si>
    <t>Xtra Sheets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</si>
  <si>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</si>
  <si>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Legends Notes</t>
  </si>
  <si>
    <t>Start #</t>
  </si>
  <si>
    <t>End #</t>
  </si>
  <si>
    <t>Green 
Screen</t>
  </si>
  <si>
    <t>Est. 
Return</t>
  </si>
  <si>
    <t>Jowdy Staff Notes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</si>
  <si>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</si>
  <si>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</si>
  <si>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</si>
  <si>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</si>
  <si>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t>-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</si>
  <si>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</si>
  <si>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</si>
  <si>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</si>
  <si>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</si>
  <si>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</si>
  <si>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</si>
  <si>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</si>
  <si>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</si>
  <si>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</si>
  <si>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</si>
  <si>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</si>
  <si>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</si>
  <si>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</si>
  <si>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</si>
  <si>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</si>
  <si>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r>
      <rPr>
        <sz val="7"/>
        <color theme="1"/>
        <rFont val="Calibri"/>
        <family val="2"/>
        <scheme val="minor"/>
      </rPr>
      <t xml:space="preserve"> Lunches - EDU (1 hr Tour) -</t>
    </r>
    <r>
      <rPr>
        <b/>
        <sz val="8"/>
        <color theme="1"/>
        <rFont val="Calibri"/>
        <family val="2"/>
        <scheme val="minor"/>
      </rPr>
      <t xml:space="preserve"> Group Photo per</t>
    </r>
    <r>
      <rPr>
        <b/>
        <sz val="8"/>
        <color rgb="FFFF0000"/>
        <rFont val="Calibri"/>
        <family val="2"/>
        <scheme val="minor"/>
      </rPr>
      <t xml:space="preserve"> GROUP</t>
    </r>
  </si>
  <si>
    <t>EDU</t>
  </si>
  <si>
    <r>
      <t xml:space="preserve"> </t>
    </r>
    <r>
      <rPr>
        <sz val="6"/>
        <color theme="1"/>
        <rFont val="Calibri"/>
        <family val="2"/>
        <scheme val="minor"/>
      </rPr>
      <t xml:space="preserve">OEx. (See Notes) T&amp;D, PPK
</t>
    </r>
    <r>
      <rPr>
        <b/>
        <sz val="9"/>
        <color theme="1"/>
        <rFont val="Calibri"/>
        <family val="2"/>
        <scheme val="minor"/>
      </rPr>
      <t>Group Photo per person</t>
    </r>
  </si>
  <si>
    <r>
      <rPr>
        <sz val="7"/>
        <color theme="1"/>
        <rFont val="Calibri"/>
        <family val="2"/>
        <scheme val="minor"/>
      </rPr>
      <t xml:space="preserve"> (See Notes)</t>
    </r>
    <r>
      <rPr>
        <b/>
        <sz val="8"/>
        <color theme="1"/>
        <rFont val="Calibri"/>
        <family val="2"/>
        <scheme val="minor"/>
      </rPr>
      <t xml:space="preserve">
Group Photo per person</t>
    </r>
  </si>
  <si>
    <r>
      <t xml:space="preserve"> Group Photo per</t>
    </r>
    <r>
      <rPr>
        <b/>
        <sz val="8"/>
        <color rgb="FFFF0000"/>
        <rFont val="Calibri"/>
        <family val="2"/>
        <scheme val="minor"/>
      </rPr>
      <t xml:space="preserve"> GROUP</t>
    </r>
  </si>
  <si>
    <t>1 STOLEN??</t>
  </si>
  <si>
    <t>photos were nowhere to be found. tour came with no potos displayed. aLL</t>
  </si>
  <si>
    <t>1 digital only</t>
  </si>
  <si>
    <t>51D_0996-1008 NO CARDS DISTRIBUTED</t>
  </si>
  <si>
    <t>CHANGED TO CARD DECK [START 47D_3203</t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</si>
  <si>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Printed; 51, 50 Rastered 2583, 2589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</si>
  <si>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Printed; 33 Rastered 2597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</si>
  <si>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Printed;30 Rastered 2603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</si>
  <si>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</t>
    </r>
    <r>
      <rPr>
        <b/>
        <sz val="7"/>
        <color rgb="FFFF0000"/>
        <rFont val="Calibri"/>
        <family val="2"/>
      </rPr>
      <t>NO SHOW (Verified by Kelsey)</t>
    </r>
  </si>
  <si>
    <r>
      <rPr>
        <b/>
        <sz val="7"/>
        <color rgb="FFC00000"/>
        <rFont val="Calibri"/>
        <family val="2"/>
      </rPr>
      <t>51D_0996-1008 NO CARDS DISTRIBUTED,</t>
    </r>
    <r>
      <rPr>
        <b/>
        <sz val="7"/>
        <color theme="1"/>
        <rFont val="Calibri"/>
        <family val="2"/>
      </rPr>
      <t xml:space="preserve">
</t>
    </r>
    <r>
      <rPr>
        <b/>
        <sz val="7"/>
        <color rgb="FFFF0000"/>
        <rFont val="Calibri"/>
        <family val="2"/>
      </rPr>
      <t>1 digital only</t>
    </r>
  </si>
  <si>
    <r>
      <t xml:space="preserve">0923-test photo
</t>
    </r>
    <r>
      <rPr>
        <b/>
        <sz val="7"/>
        <color rgb="FFFF0000"/>
        <rFont val="Calibri"/>
        <family val="2"/>
      </rPr>
      <t>3 digital only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</si>
  <si>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3; Rastered 1011
</t>
    </r>
    <r>
      <rPr>
        <b/>
        <sz val="7"/>
        <color rgb="FFFF0000"/>
        <rFont val="Calibri"/>
        <family val="2"/>
      </rPr>
      <t>pics taken on green screen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</si>
  <si>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10; Rastered 2570</t>
    </r>
    <r>
      <rPr>
        <sz val="7"/>
        <color theme="1"/>
        <rFont val="Calibri"/>
        <family val="2"/>
      </rPr>
      <t xml:space="preserve">
</t>
    </r>
    <r>
      <rPr>
        <b/>
        <sz val="7"/>
        <color rgb="FFFF0000"/>
        <rFont val="Calibri"/>
        <family val="2"/>
      </rPr>
      <t>NO ORIGINALS IN FOLDER!!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</si>
</sst>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5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b/>
      <sz val="8"/>
      <name val="Showcard Gothic"/>
      <family val="5"/>
    </font>
    <font>
      <sz val="8"/>
      <name val="Arial"/>
      <family val="2"/>
    </font>
    <font>
      <b/>
      <sz val="11"/>
      <name val="Arial"/>
      <family val="2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b/>
      <sz val="8"/>
      <name val="Calibri"/>
      <family val="2"/>
    </font>
    <font>
      <b/>
      <sz val="8"/>
      <color theme="0"/>
      <name val="Calibri"/>
      <family val="2"/>
    </font>
    <font>
      <b/>
      <sz val="7"/>
      <color theme="0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Arial"/>
      <family val="2"/>
    </font>
    <font>
      <b/>
      <sz val="8"/>
      <color theme="0"/>
      <name val="Arial"/>
      <family val="2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6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</font>
    <font>
      <b/>
      <sz val="7"/>
      <color theme="1"/>
      <name val="Calibri"/>
      <family val="2"/>
    </font>
    <font>
      <sz val="7"/>
      <color theme="1"/>
      <name val="Calibri"/>
      <family val="2"/>
    </font>
    <font>
      <b/>
      <sz val="7"/>
      <color rgb="FFFF0000"/>
      <name val="Calibri"/>
      <family val="2"/>
    </font>
    <font>
      <sz val="7"/>
      <color theme="1"/>
      <name val="Arial"/>
      <family val="2"/>
    </font>
    <font>
      <b/>
      <sz val="7"/>
      <color rgb="FFC00000"/>
      <name val="Calibri"/>
      <family val="2"/>
    </font>
    <font>
      <sz val="8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4CCCC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68">
    <xf numFmtId="0" fontId="0" fillId="0" borderId="0" xfId="0"/>
    <xf numFmtId="49" fontId="0" fillId="0" borderId="4" xfId="0" applyNumberFormat="1" applyBorder="1" applyAlignment="1">
      <alignment horizontal="right"/>
    </xf>
    <xf numFmtId="49" fontId="5" fillId="0" borderId="5" xfId="0" applyNumberFormat="1" applyFont="1" applyBorder="1" applyAlignment="1">
      <alignment horizontal="right"/>
    </xf>
    <xf numFmtId="49" fontId="4" fillId="0" borderId="10" xfId="0" applyNumberFormat="1" applyFont="1" applyBorder="1" applyAlignment="1">
      <alignment horizontal="left"/>
    </xf>
    <xf numFmtId="49" fontId="6" fillId="0" borderId="11" xfId="0" applyNumberFormat="1" applyFont="1" applyBorder="1" applyAlignment="1">
      <alignment horizontal="right"/>
    </xf>
    <xf numFmtId="20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49" fontId="4" fillId="0" borderId="19" xfId="0" applyNumberFormat="1" applyFont="1" applyBorder="1"/>
    <xf numFmtId="49" fontId="7" fillId="0" borderId="8" xfId="0" applyNumberFormat="1" applyFont="1" applyBorder="1" applyAlignment="1">
      <alignment horizontal="right"/>
    </xf>
    <xf numFmtId="49" fontId="8" fillId="0" borderId="20" xfId="0" applyNumberFormat="1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/>
    <xf numFmtId="0" fontId="3" fillId="0" borderId="14" xfId="0" applyFont="1" applyBorder="1" applyAlignment="1">
      <alignment horizontal="center"/>
    </xf>
    <xf numFmtId="49" fontId="4" fillId="0" borderId="5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49" fontId="4" fillId="0" borderId="8" xfId="0" applyNumberFormat="1" applyFont="1" applyBorder="1" applyAlignment="1">
      <alignment horizontal="left"/>
    </xf>
    <xf numFmtId="20" fontId="0" fillId="0" borderId="3" xfId="0" applyNumberForma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left"/>
    </xf>
    <xf numFmtId="49" fontId="0" fillId="0" borderId="26" xfId="0" applyNumberFormat="1" applyBorder="1" applyAlignment="1">
      <alignment horizontal="right"/>
    </xf>
    <xf numFmtId="49" fontId="0" fillId="0" borderId="27" xfId="0" applyNumberFormat="1" applyBorder="1"/>
    <xf numFmtId="49" fontId="5" fillId="0" borderId="27" xfId="0" applyNumberFormat="1" applyFont="1" applyBorder="1" applyAlignment="1">
      <alignment horizontal="right"/>
    </xf>
    <xf numFmtId="49" fontId="4" fillId="0" borderId="28" xfId="0" applyNumberFormat="1" applyFont="1" applyBorder="1" applyAlignment="1">
      <alignment horizontal="left"/>
    </xf>
    <xf numFmtId="0" fontId="0" fillId="0" borderId="25" xfId="0" applyBorder="1" applyAlignment="1">
      <alignment horizontal="left" wrapText="1"/>
    </xf>
    <xf numFmtId="49" fontId="10" fillId="0" borderId="13" xfId="0" applyNumberFormat="1" applyFont="1" applyBorder="1" applyAlignment="1">
      <alignment horizontal="left"/>
    </xf>
    <xf numFmtId="49" fontId="0" fillId="0" borderId="29" xfId="0" applyNumberFormat="1" applyBorder="1"/>
    <xf numFmtId="49" fontId="4" fillId="2" borderId="9" xfId="0" applyNumberFormat="1" applyFont="1" applyFill="1" applyBorder="1" applyAlignment="1">
      <alignment horizontal="left"/>
    </xf>
    <xf numFmtId="49" fontId="4" fillId="2" borderId="3" xfId="0" applyNumberFormat="1" applyFont="1" applyFill="1" applyBorder="1" applyAlignment="1">
      <alignment horizontal="left"/>
    </xf>
    <xf numFmtId="49" fontId="4" fillId="2" borderId="5" xfId="0" applyNumberFormat="1" applyFont="1" applyFill="1" applyBorder="1" applyAlignment="1">
      <alignment horizontal="left"/>
    </xf>
    <xf numFmtId="0" fontId="0" fillId="2" borderId="25" xfId="0" applyFill="1" applyBorder="1" applyAlignment="1">
      <alignment horizontal="left"/>
    </xf>
    <xf numFmtId="49" fontId="4" fillId="2" borderId="3" xfId="0" applyNumberFormat="1" applyFont="1" applyFill="1" applyBorder="1"/>
    <xf numFmtId="0" fontId="0" fillId="2" borderId="0" xfId="0" applyFill="1"/>
    <xf numFmtId="49" fontId="7" fillId="2" borderId="3" xfId="0" applyNumberFormat="1" applyFont="1" applyFill="1" applyBorder="1" applyAlignment="1">
      <alignment horizontal="right"/>
    </xf>
    <xf numFmtId="49" fontId="4" fillId="2" borderId="8" xfId="0" applyNumberFormat="1" applyFont="1" applyFill="1" applyBorder="1" applyAlignment="1">
      <alignment horizontal="left"/>
    </xf>
    <xf numFmtId="0" fontId="4" fillId="2" borderId="34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0" fontId="4" fillId="2" borderId="23" xfId="0" applyFont="1" applyFill="1" applyBorder="1"/>
    <xf numFmtId="0" fontId="4" fillId="2" borderId="40" xfId="0" applyFont="1" applyFill="1" applyBorder="1"/>
    <xf numFmtId="0" fontId="4" fillId="2" borderId="41" xfId="0" applyFont="1" applyFill="1" applyBorder="1"/>
    <xf numFmtId="0" fontId="0" fillId="0" borderId="9" xfId="0" applyBorder="1"/>
    <xf numFmtId="49" fontId="4" fillId="0" borderId="13" xfId="0" applyNumberFormat="1" applyFont="1" applyBorder="1"/>
    <xf numFmtId="49" fontId="0" fillId="0" borderId="2" xfId="0" applyNumberFormat="1" applyBorder="1" applyAlignment="1">
      <alignment horizontal="right"/>
    </xf>
    <xf numFmtId="0" fontId="4" fillId="2" borderId="27" xfId="0" applyFont="1" applyFill="1" applyBorder="1" applyAlignment="1">
      <alignment horizontal="left"/>
    </xf>
    <xf numFmtId="49" fontId="4" fillId="0" borderId="3" xfId="0" applyNumberFormat="1" applyFont="1" applyBorder="1"/>
    <xf numFmtId="49" fontId="7" fillId="0" borderId="4" xfId="0" applyNumberFormat="1" applyFont="1" applyBorder="1" applyAlignment="1">
      <alignment horizontal="right"/>
    </xf>
    <xf numFmtId="49" fontId="4" fillId="0" borderId="5" xfId="0" applyNumberFormat="1" applyFont="1" applyBorder="1"/>
    <xf numFmtId="49" fontId="4" fillId="0" borderId="18" xfId="0" applyNumberFormat="1" applyFont="1" applyBorder="1"/>
    <xf numFmtId="49" fontId="4" fillId="0" borderId="8" xfId="0" applyNumberFormat="1" applyFont="1" applyBorder="1"/>
    <xf numFmtId="49" fontId="6" fillId="0" borderId="8" xfId="0" applyNumberFormat="1" applyFont="1" applyBorder="1"/>
    <xf numFmtId="49" fontId="0" fillId="0" borderId="1" xfId="0" applyNumberFormat="1" applyBorder="1" applyAlignment="1">
      <alignment horizontal="right"/>
    </xf>
    <xf numFmtId="49" fontId="4" fillId="0" borderId="9" xfId="0" applyNumberFormat="1" applyFont="1" applyBorder="1"/>
    <xf numFmtId="49" fontId="4" fillId="0" borderId="6" xfId="0" applyNumberFormat="1" applyFont="1" applyBorder="1"/>
    <xf numFmtId="49" fontId="4" fillId="0" borderId="7" xfId="0" applyNumberFormat="1" applyFont="1" applyBorder="1"/>
    <xf numFmtId="49" fontId="8" fillId="0" borderId="7" xfId="0" applyNumberFormat="1" applyFont="1" applyBorder="1"/>
    <xf numFmtId="49" fontId="4" fillId="0" borderId="10" xfId="0" applyNumberFormat="1" applyFont="1" applyBorder="1"/>
    <xf numFmtId="20" fontId="4" fillId="0" borderId="1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 wrapText="1"/>
    </xf>
    <xf numFmtId="0" fontId="12" fillId="0" borderId="14" xfId="0" applyFont="1" applyBorder="1" applyAlignment="1">
      <alignment horizontal="center"/>
    </xf>
    <xf numFmtId="49" fontId="4" fillId="0" borderId="14" xfId="0" applyNumberFormat="1" applyFont="1" applyBorder="1"/>
    <xf numFmtId="49" fontId="4" fillId="0" borderId="7" xfId="0" applyNumberFormat="1" applyFont="1" applyBorder="1" applyAlignment="1">
      <alignment wrapText="1"/>
    </xf>
    <xf numFmtId="0" fontId="4" fillId="0" borderId="9" xfId="0" applyFont="1" applyBorder="1" applyAlignment="1">
      <alignment horizontal="center"/>
    </xf>
    <xf numFmtId="0" fontId="11" fillId="0" borderId="6" xfId="0" applyFont="1" applyBorder="1" applyAlignment="1">
      <alignment horizontal="center" wrapText="1"/>
    </xf>
    <xf numFmtId="49" fontId="4" fillId="2" borderId="34" xfId="0" applyNumberFormat="1" applyFont="1" applyFill="1" applyBorder="1" applyAlignment="1">
      <alignment horizontal="center"/>
    </xf>
    <xf numFmtId="20" fontId="4" fillId="0" borderId="12" xfId="0" applyNumberFormat="1" applyFont="1" applyBorder="1" applyAlignment="1">
      <alignment horizontal="center"/>
    </xf>
    <xf numFmtId="49" fontId="4" fillId="3" borderId="7" xfId="0" applyNumberFormat="1" applyFont="1" applyFill="1" applyBorder="1"/>
    <xf numFmtId="49" fontId="4" fillId="3" borderId="10" xfId="0" applyNumberFormat="1" applyFont="1" applyFill="1" applyBorder="1"/>
    <xf numFmtId="49" fontId="4" fillId="3" borderId="20" xfId="0" applyNumberFormat="1" applyFont="1" applyFill="1" applyBorder="1" applyAlignment="1">
      <alignment horizontal="left"/>
    </xf>
    <xf numFmtId="49" fontId="4" fillId="4" borderId="3" xfId="0" applyNumberFormat="1" applyFont="1" applyFill="1" applyBorder="1"/>
    <xf numFmtId="20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0" fontId="4" fillId="4" borderId="12" xfId="0" applyNumberFormat="1" applyFont="1" applyFill="1" applyBorder="1" applyAlignment="1">
      <alignment horizontal="center"/>
    </xf>
    <xf numFmtId="20" fontId="4" fillId="2" borderId="12" xfId="0" applyNumberFormat="1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0" fontId="11" fillId="5" borderId="14" xfId="0" applyFont="1" applyFill="1" applyBorder="1" applyAlignment="1">
      <alignment horizontal="center" wrapText="1"/>
    </xf>
    <xf numFmtId="20" fontId="4" fillId="5" borderId="12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 wrapText="1"/>
    </xf>
    <xf numFmtId="0" fontId="13" fillId="4" borderId="0" xfId="0" applyFont="1" applyFill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20" fontId="4" fillId="4" borderId="11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12" fillId="4" borderId="19" xfId="0" applyFont="1" applyFill="1" applyBorder="1" applyAlignment="1">
      <alignment horizontal="center"/>
    </xf>
    <xf numFmtId="0" fontId="4" fillId="2" borderId="42" xfId="0" applyFont="1" applyFill="1" applyBorder="1"/>
    <xf numFmtId="49" fontId="0" fillId="0" borderId="5" xfId="0" applyNumberFormat="1" applyBorder="1"/>
    <xf numFmtId="49" fontId="4" fillId="2" borderId="9" xfId="0" applyNumberFormat="1" applyFont="1" applyFill="1" applyBorder="1"/>
    <xf numFmtId="0" fontId="0" fillId="0" borderId="32" xfId="0" applyBorder="1"/>
    <xf numFmtId="0" fontId="4" fillId="2" borderId="41" xfId="0" applyFont="1" applyFill="1" applyBorder="1" applyAlignment="1">
      <alignment wrapText="1"/>
    </xf>
    <xf numFmtId="0" fontId="12" fillId="4" borderId="14" xfId="0" applyFont="1" applyFill="1" applyBorder="1" applyAlignment="1">
      <alignment horizontal="center" wrapText="1"/>
    </xf>
    <xf numFmtId="0" fontId="16" fillId="0" borderId="0" xfId="0" applyFont="1" applyAlignment="1">
      <alignment vertical="center"/>
    </xf>
    <xf numFmtId="0" fontId="20" fillId="0" borderId="22" xfId="0" applyFont="1" applyBorder="1" applyAlignment="1">
      <alignment horizontal="center"/>
    </xf>
    <xf numFmtId="0" fontId="11" fillId="11" borderId="26" xfId="0" applyFont="1" applyFill="1" applyBorder="1" applyAlignment="1">
      <alignment horizontal="center"/>
    </xf>
    <xf numFmtId="0" fontId="23" fillId="11" borderId="27" xfId="0" applyFont="1" applyFill="1" applyBorder="1" applyAlignment="1">
      <alignment horizontal="center" wrapText="1"/>
    </xf>
    <xf numFmtId="0" fontId="11" fillId="11" borderId="27" xfId="0" applyFont="1" applyFill="1" applyBorder="1" applyAlignment="1">
      <alignment horizontal="center"/>
    </xf>
    <xf numFmtId="0" fontId="24" fillId="11" borderId="27" xfId="0" applyFont="1" applyFill="1" applyBorder="1" applyAlignment="1">
      <alignment horizontal="center"/>
    </xf>
    <xf numFmtId="0" fontId="25" fillId="11" borderId="48" xfId="0" applyFont="1" applyFill="1" applyBorder="1" applyAlignment="1">
      <alignment horizontal="center"/>
    </xf>
    <xf numFmtId="0" fontId="24" fillId="11" borderId="46" xfId="0" applyFont="1" applyFill="1" applyBorder="1" applyAlignment="1">
      <alignment horizontal="center" wrapText="1"/>
    </xf>
    <xf numFmtId="0" fontId="12" fillId="12" borderId="49" xfId="0" applyFont="1" applyFill="1" applyBorder="1" applyAlignment="1">
      <alignment horizontal="center"/>
    </xf>
    <xf numFmtId="0" fontId="12" fillId="12" borderId="28" xfId="0" applyFont="1" applyFill="1" applyBorder="1" applyAlignment="1">
      <alignment horizontal="center"/>
    </xf>
    <xf numFmtId="0" fontId="12" fillId="13" borderId="49" xfId="0" applyFont="1" applyFill="1" applyBorder="1" applyAlignment="1">
      <alignment horizontal="center"/>
    </xf>
    <xf numFmtId="0" fontId="12" fillId="13" borderId="28" xfId="0" applyFont="1" applyFill="1" applyBorder="1" applyAlignment="1">
      <alignment horizontal="center"/>
    </xf>
    <xf numFmtId="0" fontId="12" fillId="14" borderId="49" xfId="0" applyFont="1" applyFill="1" applyBorder="1" applyAlignment="1">
      <alignment horizontal="center"/>
    </xf>
    <xf numFmtId="0" fontId="12" fillId="14" borderId="28" xfId="0" applyFont="1" applyFill="1" applyBorder="1" applyAlignment="1">
      <alignment horizontal="center"/>
    </xf>
    <xf numFmtId="0" fontId="26" fillId="3" borderId="41" xfId="0" applyFont="1" applyFill="1" applyBorder="1" applyAlignment="1">
      <alignment horizontal="center" wrapText="1"/>
    </xf>
    <xf numFmtId="0" fontId="26" fillId="8" borderId="41" xfId="0" applyFont="1" applyFill="1" applyBorder="1" applyAlignment="1">
      <alignment horizontal="center" vertical="center"/>
    </xf>
    <xf numFmtId="0" fontId="27" fillId="10" borderId="41" xfId="0" applyFont="1" applyFill="1" applyBorder="1" applyAlignment="1">
      <alignment horizontal="center" vertical="center"/>
    </xf>
    <xf numFmtId="0" fontId="28" fillId="15" borderId="30" xfId="0" applyFont="1" applyFill="1" applyBorder="1" applyAlignment="1">
      <alignment horizontal="center" wrapText="1"/>
    </xf>
    <xf numFmtId="0" fontId="0" fillId="16" borderId="50" xfId="0" applyFill="1" applyBorder="1" applyAlignment="1">
      <alignment horizontal="center"/>
    </xf>
    <xf numFmtId="0" fontId="0" fillId="16" borderId="24" xfId="0" applyFill="1" applyBorder="1" applyAlignment="1">
      <alignment horizontal="center" wrapText="1"/>
    </xf>
    <xf numFmtId="0" fontId="29" fillId="16" borderId="3" xfId="0" applyFont="1" applyFill="1" applyBorder="1" applyAlignment="1">
      <alignment horizontal="center"/>
    </xf>
    <xf numFmtId="0" fontId="29" fillId="16" borderId="50" xfId="0" applyFont="1" applyFill="1" applyBorder="1" applyAlignment="1">
      <alignment horizontal="center"/>
    </xf>
    <xf numFmtId="0" fontId="30" fillId="16" borderId="51" xfId="0" applyFont="1" applyFill="1" applyBorder="1" applyAlignment="1">
      <alignment horizontal="center" wrapText="1"/>
    </xf>
    <xf numFmtId="0" fontId="29" fillId="16" borderId="7" xfId="0" applyFont="1" applyFill="1" applyBorder="1" applyAlignment="1">
      <alignment horizontal="center" vertical="center"/>
    </xf>
    <xf numFmtId="0" fontId="21" fillId="16" borderId="2" xfId="0" applyFont="1" applyFill="1" applyBorder="1" applyAlignment="1">
      <alignment horizontal="center" textRotation="90"/>
    </xf>
    <xf numFmtId="0" fontId="21" fillId="16" borderId="52" xfId="0" applyFont="1" applyFill="1" applyBorder="1" applyAlignment="1">
      <alignment horizontal="center" textRotation="90"/>
    </xf>
    <xf numFmtId="0" fontId="21" fillId="16" borderId="53" xfId="0" applyFont="1" applyFill="1" applyBorder="1" applyAlignment="1">
      <alignment horizontal="center" textRotation="90"/>
    </xf>
    <xf numFmtId="0" fontId="28" fillId="16" borderId="51" xfId="0" applyFont="1" applyFill="1" applyBorder="1" applyAlignment="1">
      <alignment horizontal="center"/>
    </xf>
    <xf numFmtId="0" fontId="21" fillId="16" borderId="3" xfId="0" applyFont="1" applyFill="1" applyBorder="1" applyAlignment="1">
      <alignment horizontal="center" textRotation="90"/>
    </xf>
    <xf numFmtId="0" fontId="21" fillId="16" borderId="7" xfId="0" applyFont="1" applyFill="1" applyBorder="1" applyAlignment="1">
      <alignment horizontal="center" textRotation="90"/>
    </xf>
    <xf numFmtId="20" fontId="13" fillId="0" borderId="3" xfId="0" applyNumberFormat="1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/>
    </xf>
    <xf numFmtId="0" fontId="32" fillId="0" borderId="50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1" fontId="0" fillId="6" borderId="2" xfId="0" applyNumberFormat="1" applyFill="1" applyBorder="1" applyAlignment="1">
      <alignment horizontal="center" vertical="center"/>
    </xf>
    <xf numFmtId="164" fontId="33" fillId="0" borderId="24" xfId="0" applyNumberFormat="1" applyFont="1" applyBorder="1" applyAlignment="1">
      <alignment horizontal="center" vertical="center"/>
    </xf>
    <xf numFmtId="164" fontId="33" fillId="0" borderId="7" xfId="0" applyNumberFormat="1" applyFont="1" applyBorder="1" applyAlignment="1">
      <alignment horizontal="center" vertical="center"/>
    </xf>
    <xf numFmtId="1" fontId="0" fillId="7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6" borderId="53" xfId="0" applyNumberFormat="1" applyFill="1" applyBorder="1" applyAlignment="1">
      <alignment horizontal="center" vertical="center"/>
    </xf>
    <xf numFmtId="1" fontId="0" fillId="7" borderId="53" xfId="0" applyNumberFormat="1" applyFill="1" applyBorder="1" applyAlignment="1">
      <alignment horizontal="center" vertical="center"/>
    </xf>
    <xf numFmtId="1" fontId="0" fillId="14" borderId="53" xfId="0" applyNumberFormat="1" applyFill="1" applyBorder="1" applyAlignment="1">
      <alignment horizontal="center" vertical="center"/>
    </xf>
    <xf numFmtId="20" fontId="16" fillId="15" borderId="51" xfId="0" applyNumberFormat="1" applyFon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0" fillId="0" borderId="53" xfId="0" applyNumberFormat="1" applyBorder="1" applyAlignment="1">
      <alignment horizontal="center" vertical="center"/>
    </xf>
    <xf numFmtId="20" fontId="13" fillId="17" borderId="3" xfId="0" applyNumberFormat="1" applyFont="1" applyFill="1" applyBorder="1" applyAlignment="1">
      <alignment horizontal="center" vertical="center"/>
    </xf>
    <xf numFmtId="0" fontId="31" fillId="17" borderId="3" xfId="0" applyFont="1" applyFill="1" applyBorder="1" applyAlignment="1">
      <alignment horizontal="center" vertical="center" wrapText="1"/>
    </xf>
    <xf numFmtId="0" fontId="29" fillId="17" borderId="3" xfId="0" applyFont="1" applyFill="1" applyBorder="1" applyAlignment="1">
      <alignment horizontal="center" vertical="center"/>
    </xf>
    <xf numFmtId="0" fontId="32" fillId="17" borderId="50" xfId="0" applyFont="1" applyFill="1" applyBorder="1" applyAlignment="1">
      <alignment horizontal="center" vertical="center" wrapText="1"/>
    </xf>
    <xf numFmtId="0" fontId="31" fillId="17" borderId="7" xfId="0" applyFont="1" applyFill="1" applyBorder="1" applyAlignment="1">
      <alignment horizontal="center" vertical="center" wrapText="1"/>
    </xf>
    <xf numFmtId="20" fontId="0" fillId="17" borderId="2" xfId="0" applyNumberFormat="1" applyFill="1" applyBorder="1" applyAlignment="1">
      <alignment horizontal="center" vertical="center"/>
    </xf>
    <xf numFmtId="0" fontId="33" fillId="17" borderId="54" xfId="0" applyFont="1" applyFill="1" applyBorder="1" applyAlignment="1">
      <alignment horizontal="center" vertical="center"/>
    </xf>
    <xf numFmtId="0" fontId="33" fillId="17" borderId="14" xfId="0" applyFont="1" applyFill="1" applyBorder="1" applyAlignment="1">
      <alignment horizontal="center" vertical="center"/>
    </xf>
    <xf numFmtId="49" fontId="0" fillId="6" borderId="53" xfId="0" applyNumberFormat="1" applyFill="1" applyBorder="1" applyAlignment="1">
      <alignment horizontal="center" vertical="center"/>
    </xf>
    <xf numFmtId="49" fontId="0" fillId="7" borderId="53" xfId="0" applyNumberFormat="1" applyFill="1" applyBorder="1" applyAlignment="1">
      <alignment horizontal="center" vertical="center"/>
    </xf>
    <xf numFmtId="49" fontId="0" fillId="14" borderId="53" xfId="0" applyNumberFormat="1" applyFill="1" applyBorder="1" applyAlignment="1">
      <alignment horizontal="center" vertical="center"/>
    </xf>
    <xf numFmtId="20" fontId="16" fillId="17" borderId="51" xfId="0" applyNumberFormat="1" applyFont="1" applyFill="1" applyBorder="1" applyAlignment="1">
      <alignment horizontal="center" vertical="center"/>
    </xf>
    <xf numFmtId="20" fontId="4" fillId="17" borderId="2" xfId="0" applyNumberFormat="1" applyFont="1" applyFill="1" applyBorder="1" applyAlignment="1">
      <alignment horizontal="center" vertical="center"/>
    </xf>
    <xf numFmtId="20" fontId="4" fillId="17" borderId="3" xfId="0" applyNumberFormat="1" applyFont="1" applyFill="1" applyBorder="1" applyAlignment="1">
      <alignment horizontal="center" vertical="center"/>
    </xf>
    <xf numFmtId="20" fontId="4" fillId="17" borderId="7" xfId="0" applyNumberFormat="1" applyFont="1" applyFill="1" applyBorder="1" applyAlignment="1">
      <alignment horizontal="center" vertical="center"/>
    </xf>
    <xf numFmtId="20" fontId="4" fillId="17" borderId="53" xfId="0" applyNumberFormat="1" applyFont="1" applyFill="1" applyBorder="1" applyAlignment="1">
      <alignment horizontal="center" vertical="center"/>
    </xf>
    <xf numFmtId="20" fontId="13" fillId="18" borderId="3" xfId="0" applyNumberFormat="1" applyFont="1" applyFill="1" applyBorder="1" applyAlignment="1">
      <alignment horizontal="center" vertical="center"/>
    </xf>
    <xf numFmtId="0" fontId="29" fillId="18" borderId="3" xfId="0" applyFont="1" applyFill="1" applyBorder="1" applyAlignment="1">
      <alignment horizontal="center" vertical="center" wrapText="1"/>
    </xf>
    <xf numFmtId="0" fontId="35" fillId="18" borderId="3" xfId="0" applyFont="1" applyFill="1" applyBorder="1" applyAlignment="1">
      <alignment horizontal="center" vertical="center"/>
    </xf>
    <xf numFmtId="0" fontId="29" fillId="18" borderId="3" xfId="0" applyFont="1" applyFill="1" applyBorder="1" applyAlignment="1">
      <alignment horizontal="center" vertical="center"/>
    </xf>
    <xf numFmtId="0" fontId="32" fillId="18" borderId="50" xfId="0" applyFont="1" applyFill="1" applyBorder="1" applyAlignment="1">
      <alignment horizontal="center" vertical="center" wrapText="1"/>
    </xf>
    <xf numFmtId="0" fontId="31" fillId="18" borderId="7" xfId="0" applyFont="1" applyFill="1" applyBorder="1" applyAlignment="1">
      <alignment horizontal="center" vertical="center" wrapText="1"/>
    </xf>
    <xf numFmtId="20" fontId="0" fillId="18" borderId="2" xfId="0" applyNumberFormat="1" applyFill="1" applyBorder="1" applyAlignment="1">
      <alignment horizontal="center" vertical="center"/>
    </xf>
    <xf numFmtId="0" fontId="33" fillId="18" borderId="54" xfId="0" applyFont="1" applyFill="1" applyBorder="1" applyAlignment="1">
      <alignment horizontal="center" vertical="center"/>
    </xf>
    <xf numFmtId="0" fontId="33" fillId="18" borderId="14" xfId="0" applyFont="1" applyFill="1" applyBorder="1" applyAlignment="1">
      <alignment horizontal="center" vertical="center"/>
    </xf>
    <xf numFmtId="49" fontId="0" fillId="18" borderId="53" xfId="0" applyNumberFormat="1" applyFill="1" applyBorder="1" applyAlignment="1">
      <alignment horizontal="center" vertical="center"/>
    </xf>
    <xf numFmtId="20" fontId="16" fillId="18" borderId="51" xfId="0" applyNumberFormat="1" applyFont="1" applyFill="1" applyBorder="1" applyAlignment="1">
      <alignment horizontal="center" vertical="center"/>
    </xf>
    <xf numFmtId="20" fontId="4" fillId="18" borderId="2" xfId="0" applyNumberFormat="1" applyFont="1" applyFill="1" applyBorder="1" applyAlignment="1">
      <alignment horizontal="center" vertical="center"/>
    </xf>
    <xf numFmtId="20" fontId="4" fillId="18" borderId="3" xfId="0" applyNumberFormat="1" applyFont="1" applyFill="1" applyBorder="1" applyAlignment="1">
      <alignment horizontal="center" vertical="center"/>
    </xf>
    <xf numFmtId="20" fontId="4" fillId="18" borderId="7" xfId="0" applyNumberFormat="1" applyFont="1" applyFill="1" applyBorder="1" applyAlignment="1">
      <alignment horizontal="center" vertical="center"/>
    </xf>
    <xf numFmtId="20" fontId="4" fillId="18" borderId="53" xfId="0" applyNumberFormat="1" applyFont="1" applyFill="1" applyBorder="1" applyAlignment="1">
      <alignment horizontal="center" vertical="center"/>
    </xf>
    <xf numFmtId="20" fontId="13" fillId="19" borderId="3" xfId="0" applyNumberFormat="1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 wrapText="1"/>
    </xf>
    <xf numFmtId="0" fontId="35" fillId="19" borderId="3" xfId="0" applyFont="1" applyFill="1" applyBorder="1" applyAlignment="1">
      <alignment horizontal="center" vertical="center"/>
    </xf>
    <xf numFmtId="0" fontId="29" fillId="19" borderId="3" xfId="0" applyFont="1" applyFill="1" applyBorder="1" applyAlignment="1">
      <alignment horizontal="center" vertical="center"/>
    </xf>
    <xf numFmtId="0" fontId="32" fillId="19" borderId="50" xfId="0" applyFont="1" applyFill="1" applyBorder="1" applyAlignment="1">
      <alignment horizontal="center" vertical="center" wrapText="1"/>
    </xf>
    <xf numFmtId="0" fontId="29" fillId="19" borderId="7" xfId="0" applyFont="1" applyFill="1" applyBorder="1" applyAlignment="1">
      <alignment horizontal="center" vertical="center" wrapText="1"/>
    </xf>
    <xf numFmtId="20" fontId="16" fillId="19" borderId="51" xfId="0" applyNumberFormat="1" applyFont="1" applyFill="1" applyBorder="1" applyAlignment="1">
      <alignment horizontal="center" vertical="center"/>
    </xf>
    <xf numFmtId="20" fontId="4" fillId="19" borderId="2" xfId="0" applyNumberFormat="1" applyFont="1" applyFill="1" applyBorder="1" applyAlignment="1">
      <alignment horizontal="center" vertical="center"/>
    </xf>
    <xf numFmtId="20" fontId="4" fillId="19" borderId="3" xfId="0" applyNumberFormat="1" applyFont="1" applyFill="1" applyBorder="1" applyAlignment="1">
      <alignment horizontal="center" vertical="center"/>
    </xf>
    <xf numFmtId="20" fontId="4" fillId="19" borderId="7" xfId="0" applyNumberFormat="1" applyFont="1" applyFill="1" applyBorder="1" applyAlignment="1">
      <alignment horizontal="center" vertical="center"/>
    </xf>
    <xf numFmtId="20" fontId="4" fillId="19" borderId="53" xfId="0" applyNumberFormat="1" applyFont="1" applyFill="1" applyBorder="1" applyAlignment="1">
      <alignment horizontal="center" vertical="center"/>
    </xf>
    <xf numFmtId="20" fontId="11" fillId="0" borderId="3" xfId="0" applyNumberFormat="1" applyFont="1" applyBorder="1" applyAlignment="1">
      <alignment horizontal="center" vertical="center"/>
    </xf>
    <xf numFmtId="0" fontId="36" fillId="0" borderId="50" xfId="0" applyFont="1" applyBorder="1" applyAlignment="1">
      <alignment horizontal="center" vertical="center"/>
    </xf>
    <xf numFmtId="20" fontId="0" fillId="6" borderId="2" xfId="0" applyNumberFormat="1" applyFill="1" applyBorder="1" applyAlignment="1">
      <alignment horizontal="center" vertical="center"/>
    </xf>
    <xf numFmtId="0" fontId="33" fillId="0" borderId="24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20" fontId="0" fillId="7" borderId="2" xfId="0" applyNumberFormat="1" applyFill="1" applyBorder="1" applyAlignment="1">
      <alignment horizontal="center" vertical="center"/>
    </xf>
    <xf numFmtId="20" fontId="0" fillId="0" borderId="2" xfId="0" applyNumberFormat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20" fontId="0" fillId="0" borderId="7" xfId="0" applyNumberFormat="1" applyBorder="1" applyAlignment="1">
      <alignment horizontal="center" vertical="center"/>
    </xf>
    <xf numFmtId="20" fontId="0" fillId="0" borderId="53" xfId="0" applyNumberForma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7" fillId="0" borderId="50" xfId="0" applyFont="1" applyBorder="1" applyAlignment="1">
      <alignment horizontal="center" vertical="center" wrapText="1"/>
    </xf>
    <xf numFmtId="0" fontId="24" fillId="0" borderId="50" xfId="0" applyFont="1" applyBorder="1" applyAlignment="1">
      <alignment horizontal="center" vertical="center" wrapText="1"/>
    </xf>
    <xf numFmtId="49" fontId="0" fillId="6" borderId="2" xfId="0" applyNumberFormat="1" applyFill="1" applyBorder="1" applyAlignment="1">
      <alignment horizontal="center" vertical="center"/>
    </xf>
    <xf numFmtId="49" fontId="0" fillId="7" borderId="2" xfId="0" applyNumberFormat="1" applyFill="1" applyBorder="1" applyAlignment="1">
      <alignment horizontal="center" vertical="center"/>
    </xf>
    <xf numFmtId="20" fontId="0" fillId="6" borderId="53" xfId="0" applyNumberFormat="1" applyFill="1" applyBorder="1" applyAlignment="1">
      <alignment horizontal="center" vertical="center"/>
    </xf>
    <xf numFmtId="20" fontId="0" fillId="7" borderId="53" xfId="0" applyNumberForma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53" xfId="0" applyNumberFormat="1" applyBorder="1" applyAlignment="1">
      <alignment horizontal="center" vertical="center"/>
    </xf>
    <xf numFmtId="0" fontId="36" fillId="0" borderId="50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/>
    </xf>
    <xf numFmtId="20" fontId="4" fillId="6" borderId="2" xfId="0" applyNumberFormat="1" applyFont="1" applyFill="1" applyBorder="1" applyAlignment="1">
      <alignment horizontal="center" vertical="center"/>
    </xf>
    <xf numFmtId="0" fontId="33" fillId="0" borderId="54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20" fontId="4" fillId="7" borderId="2" xfId="0" applyNumberFormat="1" applyFont="1" applyFill="1" applyBorder="1" applyAlignment="1">
      <alignment horizontal="center" vertical="center"/>
    </xf>
    <xf numFmtId="20" fontId="4" fillId="0" borderId="2" xfId="0" applyNumberFormat="1" applyFont="1" applyBorder="1" applyAlignment="1">
      <alignment horizontal="center" vertical="center"/>
    </xf>
    <xf numFmtId="20" fontId="4" fillId="0" borderId="3" xfId="0" applyNumberFormat="1" applyFont="1" applyBorder="1" applyAlignment="1">
      <alignment horizontal="center" vertical="center"/>
    </xf>
    <xf numFmtId="20" fontId="4" fillId="0" borderId="7" xfId="0" applyNumberFormat="1" applyFont="1" applyBorder="1" applyAlignment="1">
      <alignment horizontal="center" vertical="center"/>
    </xf>
    <xf numFmtId="20" fontId="4" fillId="0" borderId="53" xfId="0" applyNumberFormat="1" applyFont="1" applyBorder="1" applyAlignment="1">
      <alignment horizontal="center" vertical="center"/>
    </xf>
    <xf numFmtId="20" fontId="0" fillId="2" borderId="2" xfId="0" applyNumberFormat="1" applyFill="1" applyBorder="1" applyAlignment="1">
      <alignment horizontal="center" vertical="center"/>
    </xf>
    <xf numFmtId="20" fontId="0" fillId="2" borderId="3" xfId="0" applyNumberFormat="1" applyFill="1" applyBorder="1" applyAlignment="1">
      <alignment horizontal="center" vertical="center"/>
    </xf>
    <xf numFmtId="20" fontId="0" fillId="2" borderId="7" xfId="0" applyNumberFormat="1" applyFill="1" applyBorder="1" applyAlignment="1">
      <alignment horizontal="center" vertical="center"/>
    </xf>
    <xf numFmtId="20" fontId="0" fillId="2" borderId="53" xfId="0" applyNumberForma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49" fontId="0" fillId="2" borderId="53" xfId="0" applyNumberFormat="1" applyFill="1" applyBorder="1" applyAlignment="1">
      <alignment horizontal="center" vertical="center"/>
    </xf>
    <xf numFmtId="0" fontId="21" fillId="16" borderId="29" xfId="0" applyFont="1" applyFill="1" applyBorder="1" applyAlignment="1">
      <alignment horizontal="center" textRotation="90"/>
    </xf>
    <xf numFmtId="0" fontId="21" fillId="16" borderId="10" xfId="0" applyFont="1" applyFill="1" applyBorder="1" applyAlignment="1">
      <alignment horizontal="center" textRotation="90"/>
    </xf>
    <xf numFmtId="0" fontId="39" fillId="16" borderId="55" xfId="0" applyFont="1" applyFill="1" applyBorder="1" applyAlignment="1">
      <alignment horizontal="center" textRotation="90"/>
    </xf>
    <xf numFmtId="0" fontId="31" fillId="0" borderId="0" xfId="0" applyFont="1" applyAlignment="1">
      <alignment wrapText="1"/>
    </xf>
    <xf numFmtId="0" fontId="29" fillId="0" borderId="0" xfId="0" applyFont="1"/>
    <xf numFmtId="0" fontId="30" fillId="0" borderId="0" xfId="0" applyFont="1"/>
    <xf numFmtId="0" fontId="0" fillId="0" borderId="0" xfId="0" applyAlignment="1">
      <alignment wrapText="1"/>
    </xf>
    <xf numFmtId="0" fontId="0" fillId="11" borderId="23" xfId="0" applyFill="1" applyBorder="1" applyAlignment="1">
      <alignment horizontal="center" vertical="center"/>
    </xf>
    <xf numFmtId="1" fontId="0" fillId="11" borderId="15" xfId="0" applyNumberFormat="1" applyFill="1" applyBorder="1" applyAlignment="1">
      <alignment horizontal="center" vertical="center"/>
    </xf>
    <xf numFmtId="1" fontId="0" fillId="11" borderId="16" xfId="0" applyNumberFormat="1" applyFill="1" applyBorder="1" applyAlignment="1">
      <alignment horizontal="center" vertical="center"/>
    </xf>
    <xf numFmtId="1" fontId="0" fillId="11" borderId="17" xfId="0" applyNumberFormat="1" applyFill="1" applyBorder="1" applyAlignment="1">
      <alignment horizontal="center" vertical="center"/>
    </xf>
    <xf numFmtId="0" fontId="41" fillId="4" borderId="62" xfId="0" applyFont="1" applyFill="1" applyBorder="1" applyAlignment="1">
      <alignment horizontal="center" vertical="center" wrapText="1"/>
    </xf>
    <xf numFmtId="0" fontId="42" fillId="19" borderId="63" xfId="0" applyFont="1" applyFill="1" applyBorder="1" applyAlignment="1">
      <alignment horizontal="center" vertical="center" wrapText="1"/>
    </xf>
    <xf numFmtId="0" fontId="41" fillId="20" borderId="62" xfId="0" applyFont="1" applyFill="1" applyBorder="1" applyAlignment="1">
      <alignment horizontal="center" vertical="center" wrapText="1"/>
    </xf>
    <xf numFmtId="1" fontId="41" fillId="20" borderId="62" xfId="0" applyNumberFormat="1" applyFont="1" applyFill="1" applyBorder="1" applyAlignment="1">
      <alignment horizontal="center" vertical="center" wrapText="1"/>
    </xf>
    <xf numFmtId="0" fontId="24" fillId="11" borderId="27" xfId="0" applyFont="1" applyFill="1" applyBorder="1" applyAlignment="1">
      <alignment horizontal="center" wrapText="1"/>
    </xf>
    <xf numFmtId="0" fontId="44" fillId="11" borderId="27" xfId="0" applyFont="1" applyFill="1" applyBorder="1" applyAlignment="1">
      <alignment horizontal="center"/>
    </xf>
    <xf numFmtId="0" fontId="25" fillId="11" borderId="46" xfId="0" applyFont="1" applyFill="1" applyBorder="1" applyAlignment="1">
      <alignment horizontal="center" wrapText="1"/>
    </xf>
    <xf numFmtId="0" fontId="29" fillId="16" borderId="24" xfId="0" applyFont="1" applyFill="1" applyBorder="1" applyAlignment="1">
      <alignment horizontal="center" wrapText="1"/>
    </xf>
    <xf numFmtId="0" fontId="34" fillId="16" borderId="50" xfId="0" applyFont="1" applyFill="1" applyBorder="1" applyAlignment="1">
      <alignment horizontal="center"/>
    </xf>
    <xf numFmtId="0" fontId="30" fillId="16" borderId="7" xfId="0" applyFont="1" applyFill="1" applyBorder="1" applyAlignment="1">
      <alignment horizontal="center" vertical="center"/>
    </xf>
    <xf numFmtId="0" fontId="29" fillId="0" borderId="3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 wrapText="1"/>
    </xf>
    <xf numFmtId="20" fontId="0" fillId="9" borderId="2" xfId="0" applyNumberFormat="1" applyFill="1" applyBorder="1" applyAlignment="1">
      <alignment horizontal="center" vertical="center"/>
    </xf>
    <xf numFmtId="0" fontId="29" fillId="17" borderId="3" xfId="0" applyFont="1" applyFill="1" applyBorder="1" applyAlignment="1">
      <alignment horizontal="center" vertical="center" wrapText="1"/>
    </xf>
    <xf numFmtId="0" fontId="34" fillId="17" borderId="3" xfId="0" applyFont="1" applyFill="1" applyBorder="1" applyAlignment="1">
      <alignment horizontal="center" vertical="center"/>
    </xf>
    <xf numFmtId="0" fontId="30" fillId="17" borderId="7" xfId="0" applyFont="1" applyFill="1" applyBorder="1" applyAlignment="1">
      <alignment horizontal="center" vertical="center" wrapText="1"/>
    </xf>
    <xf numFmtId="0" fontId="34" fillId="18" borderId="3" xfId="0" applyFont="1" applyFill="1" applyBorder="1" applyAlignment="1">
      <alignment horizontal="center" vertical="center"/>
    </xf>
    <xf numFmtId="0" fontId="30" fillId="18" borderId="7" xfId="0" applyFont="1" applyFill="1" applyBorder="1" applyAlignment="1">
      <alignment horizontal="center" vertical="center" wrapText="1"/>
    </xf>
    <xf numFmtId="0" fontId="29" fillId="4" borderId="3" xfId="0" applyFont="1" applyFill="1" applyBorder="1" applyAlignment="1">
      <alignment horizontal="center" vertical="center" wrapText="1"/>
    </xf>
    <xf numFmtId="0" fontId="34" fillId="19" borderId="3" xfId="0" applyFont="1" applyFill="1" applyBorder="1" applyAlignment="1">
      <alignment horizontal="center" vertical="center"/>
    </xf>
    <xf numFmtId="0" fontId="30" fillId="19" borderId="7" xfId="0" applyFont="1" applyFill="1" applyBorder="1" applyAlignment="1">
      <alignment horizontal="center" vertical="center" wrapText="1"/>
    </xf>
    <xf numFmtId="0" fontId="33" fillId="19" borderId="54" xfId="0" applyFont="1" applyFill="1" applyBorder="1" applyAlignment="1">
      <alignment horizontal="center" vertical="center"/>
    </xf>
    <xf numFmtId="0" fontId="33" fillId="19" borderId="14" xfId="0" applyFont="1" applyFill="1" applyBorder="1" applyAlignment="1">
      <alignment horizontal="center" vertical="center"/>
    </xf>
    <xf numFmtId="0" fontId="29" fillId="0" borderId="0" xfId="0" applyFont="1" applyAlignment="1">
      <alignment wrapText="1"/>
    </xf>
    <xf numFmtId="0" fontId="34" fillId="0" borderId="0" xfId="0" applyFont="1"/>
    <xf numFmtId="0" fontId="30" fillId="0" borderId="0" xfId="0" applyFont="1" applyAlignment="1">
      <alignment wrapText="1"/>
    </xf>
    <xf numFmtId="0" fontId="0" fillId="11" borderId="23" xfId="0" applyFill="1" applyBorder="1" applyAlignment="1">
      <alignment horizontal="center"/>
    </xf>
    <xf numFmtId="49" fontId="0" fillId="11" borderId="23" xfId="0" applyNumberFormat="1" applyFill="1" applyBorder="1" applyAlignment="1">
      <alignment horizontal="right"/>
    </xf>
    <xf numFmtId="49" fontId="0" fillId="11" borderId="39" xfId="0" applyNumberFormat="1" applyFill="1" applyBorder="1" applyAlignment="1">
      <alignment horizontal="right"/>
    </xf>
    <xf numFmtId="49" fontId="0" fillId="11" borderId="15" xfId="0" applyNumberFormat="1" applyFill="1" applyBorder="1" applyAlignment="1">
      <alignment horizontal="right"/>
    </xf>
    <xf numFmtId="49" fontId="0" fillId="11" borderId="16" xfId="0" applyNumberFormat="1" applyFill="1" applyBorder="1" applyAlignment="1">
      <alignment horizontal="right"/>
    </xf>
    <xf numFmtId="49" fontId="0" fillId="11" borderId="17" xfId="0" applyNumberFormat="1" applyFill="1" applyBorder="1" applyAlignment="1">
      <alignment horizontal="right"/>
    </xf>
    <xf numFmtId="0" fontId="21" fillId="16" borderId="67" xfId="0" applyFont="1" applyFill="1" applyBorder="1" applyAlignment="1">
      <alignment horizontal="center" textRotation="90"/>
    </xf>
    <xf numFmtId="0" fontId="21" fillId="16" borderId="55" xfId="0" applyFont="1" applyFill="1" applyBorder="1" applyAlignment="1">
      <alignment horizontal="center" textRotation="90"/>
    </xf>
    <xf numFmtId="164" fontId="33" fillId="0" borderId="54" xfId="0" applyNumberFormat="1" applyFont="1" applyBorder="1" applyAlignment="1">
      <alignment horizontal="center" vertical="center"/>
    </xf>
    <xf numFmtId="164" fontId="33" fillId="0" borderId="14" xfId="0" applyNumberFormat="1" applyFont="1" applyBorder="1" applyAlignment="1">
      <alignment horizontal="center" vertical="center"/>
    </xf>
    <xf numFmtId="164" fontId="47" fillId="0" borderId="3" xfId="0" applyNumberFormat="1" applyFont="1" applyBorder="1" applyAlignment="1">
      <alignment horizontal="center" vertical="center" wrapText="1"/>
    </xf>
    <xf numFmtId="164" fontId="47" fillId="19" borderId="3" xfId="0" applyNumberFormat="1" applyFont="1" applyFill="1" applyBorder="1" applyAlignment="1">
      <alignment horizontal="center" vertical="center" wrapText="1"/>
    </xf>
    <xf numFmtId="164" fontId="47" fillId="22" borderId="3" xfId="0" applyNumberFormat="1" applyFont="1" applyFill="1" applyBorder="1" applyAlignment="1">
      <alignment horizontal="center" vertical="center" wrapText="1"/>
    </xf>
    <xf numFmtId="164" fontId="47" fillId="0" borderId="7" xfId="0" applyNumberFormat="1" applyFont="1" applyBorder="1" applyAlignment="1">
      <alignment horizontal="center" vertical="center" wrapText="1"/>
    </xf>
    <xf numFmtId="164" fontId="47" fillId="19" borderId="7" xfId="0" applyNumberFormat="1" applyFont="1" applyFill="1" applyBorder="1" applyAlignment="1">
      <alignment horizontal="center" vertical="center" wrapText="1"/>
    </xf>
    <xf numFmtId="164" fontId="47" fillId="21" borderId="7" xfId="0" applyNumberFormat="1" applyFont="1" applyFill="1" applyBorder="1" applyAlignment="1">
      <alignment horizontal="center" vertical="center" wrapText="1"/>
    </xf>
    <xf numFmtId="164" fontId="47" fillId="22" borderId="7" xfId="0" applyNumberFormat="1" applyFont="1" applyFill="1" applyBorder="1" applyAlignment="1">
      <alignment horizontal="center" vertical="center" wrapText="1"/>
    </xf>
    <xf numFmtId="1" fontId="4" fillId="19" borderId="2" xfId="0" applyNumberFormat="1" applyFont="1" applyFill="1" applyBorder="1" applyAlignment="1">
      <alignment horizontal="center" vertical="center"/>
    </xf>
    <xf numFmtId="1" fontId="4" fillId="19" borderId="3" xfId="0" applyNumberFormat="1" applyFont="1" applyFill="1" applyBorder="1" applyAlignment="1">
      <alignment horizontal="center" vertical="center"/>
    </xf>
    <xf numFmtId="1" fontId="4" fillId="19" borderId="7" xfId="0" applyNumberFormat="1" applyFont="1" applyFill="1" applyBorder="1" applyAlignment="1">
      <alignment horizontal="center" vertical="center"/>
    </xf>
    <xf numFmtId="1" fontId="4" fillId="19" borderId="53" xfId="0" applyNumberFormat="1" applyFont="1" applyFill="1" applyBorder="1" applyAlignment="1">
      <alignment horizontal="center" vertical="center"/>
    </xf>
    <xf numFmtId="0" fontId="48" fillId="0" borderId="68" xfId="0" applyFont="1" applyBorder="1" applyAlignment="1">
      <alignment vertical="center" wrapText="1"/>
    </xf>
    <xf numFmtId="0" fontId="49" fillId="19" borderId="68" xfId="0" applyFont="1" applyFill="1" applyBorder="1" applyAlignment="1">
      <alignment vertical="center" wrapText="1"/>
    </xf>
    <xf numFmtId="0" fontId="50" fillId="0" borderId="68" xfId="0" applyFont="1" applyBorder="1" applyAlignment="1">
      <alignment vertical="center" wrapText="1"/>
    </xf>
    <xf numFmtId="0" fontId="50" fillId="22" borderId="68" xfId="0" applyFont="1" applyFill="1" applyBorder="1" applyAlignment="1">
      <alignment vertical="center" wrapText="1"/>
    </xf>
    <xf numFmtId="0" fontId="51" fillId="0" borderId="68" xfId="0" applyFont="1" applyBorder="1" applyAlignment="1">
      <alignment vertical="center" wrapText="1"/>
    </xf>
    <xf numFmtId="0" fontId="52" fillId="0" borderId="68" xfId="0" applyFont="1" applyBorder="1" applyAlignment="1">
      <alignment vertical="center" wrapText="1"/>
    </xf>
    <xf numFmtId="1" fontId="6" fillId="14" borderId="53" xfId="0" applyNumberFormat="1" applyFont="1" applyFill="1" applyBorder="1" applyAlignment="1">
      <alignment horizontal="center" vertical="center"/>
    </xf>
    <xf numFmtId="1" fontId="3" fillId="9" borderId="2" xfId="0" applyNumberFormat="1" applyFont="1" applyFill="1" applyBorder="1" applyAlignment="1">
      <alignment horizontal="center" vertical="center"/>
    </xf>
    <xf numFmtId="0" fontId="42" fillId="20" borderId="64" xfId="0" applyFont="1" applyFill="1" applyBorder="1" applyAlignment="1">
      <alignment horizontal="center" vertical="center" wrapText="1"/>
    </xf>
    <xf numFmtId="0" fontId="42" fillId="20" borderId="65" xfId="0" applyFont="1" applyFill="1" applyBorder="1" applyAlignment="1">
      <alignment horizontal="center" vertical="center" wrapText="1"/>
    </xf>
    <xf numFmtId="0" fontId="42" fillId="20" borderId="66" xfId="0" applyFont="1" applyFill="1" applyBorder="1" applyAlignment="1">
      <alignment horizontal="center" vertical="center" wrapText="1"/>
    </xf>
    <xf numFmtId="0" fontId="21" fillId="0" borderId="57" xfId="0" applyFont="1" applyBorder="1" applyAlignment="1">
      <alignment horizontal="center" textRotation="90"/>
    </xf>
    <xf numFmtId="0" fontId="21" fillId="0" borderId="52" xfId="0" applyFont="1" applyBorder="1" applyAlignment="1">
      <alignment horizontal="center" textRotation="90"/>
    </xf>
    <xf numFmtId="0" fontId="21" fillId="0" borderId="61" xfId="0" applyFont="1" applyBorder="1" applyAlignment="1">
      <alignment horizontal="center" textRotation="90"/>
    </xf>
    <xf numFmtId="0" fontId="21" fillId="0" borderId="47" xfId="0" applyFont="1" applyBorder="1" applyAlignment="1">
      <alignment horizontal="center" wrapText="1"/>
    </xf>
    <xf numFmtId="0" fontId="21" fillId="0" borderId="58" xfId="0" applyFont="1" applyBorder="1" applyAlignment="1">
      <alignment horizontal="center" wrapText="1"/>
    </xf>
    <xf numFmtId="0" fontId="21" fillId="0" borderId="59" xfId="0" applyFont="1" applyBorder="1" applyAlignment="1">
      <alignment horizontal="center" wrapText="1"/>
    </xf>
    <xf numFmtId="0" fontId="26" fillId="3" borderId="58" xfId="0" applyFont="1" applyFill="1" applyBorder="1" applyAlignment="1">
      <alignment horizontal="center" wrapText="1"/>
    </xf>
    <xf numFmtId="0" fontId="26" fillId="3" borderId="59" xfId="0" applyFont="1" applyFill="1" applyBorder="1" applyAlignment="1">
      <alignment horizontal="center" wrapText="1"/>
    </xf>
    <xf numFmtId="0" fontId="26" fillId="8" borderId="58" xfId="0" applyFont="1" applyFill="1" applyBorder="1" applyAlignment="1">
      <alignment horizontal="center" vertical="center"/>
    </xf>
    <xf numFmtId="0" fontId="26" fillId="8" borderId="59" xfId="0" applyFont="1" applyFill="1" applyBorder="1" applyAlignment="1">
      <alignment horizontal="center" vertical="center"/>
    </xf>
    <xf numFmtId="0" fontId="27" fillId="10" borderId="58" xfId="0" applyFont="1" applyFill="1" applyBorder="1" applyAlignment="1">
      <alignment horizontal="center" vertical="center"/>
    </xf>
    <xf numFmtId="0" fontId="27" fillId="10" borderId="59" xfId="0" applyFont="1" applyFill="1" applyBorder="1" applyAlignment="1">
      <alignment horizontal="center" vertical="center"/>
    </xf>
    <xf numFmtId="0" fontId="17" fillId="3" borderId="40" xfId="0" applyFont="1" applyFill="1" applyBorder="1" applyAlignment="1">
      <alignment horizontal="center" textRotation="90"/>
    </xf>
    <xf numFmtId="0" fontId="17" fillId="3" borderId="53" xfId="0" applyFont="1" applyFill="1" applyBorder="1" applyAlignment="1">
      <alignment horizontal="center" textRotation="90"/>
    </xf>
    <xf numFmtId="0" fontId="17" fillId="3" borderId="42" xfId="0" applyFont="1" applyFill="1" applyBorder="1" applyAlignment="1">
      <alignment horizontal="center" textRotation="90"/>
    </xf>
    <xf numFmtId="0" fontId="17" fillId="8" borderId="40" xfId="0" applyFont="1" applyFill="1" applyBorder="1" applyAlignment="1">
      <alignment horizontal="center" textRotation="90"/>
    </xf>
    <xf numFmtId="0" fontId="17" fillId="8" borderId="53" xfId="0" applyFont="1" applyFill="1" applyBorder="1" applyAlignment="1">
      <alignment horizontal="center" textRotation="90"/>
    </xf>
    <xf numFmtId="0" fontId="17" fillId="8" borderId="42" xfId="0" applyFont="1" applyFill="1" applyBorder="1" applyAlignment="1">
      <alignment horizontal="center" textRotation="90"/>
    </xf>
    <xf numFmtId="0" fontId="40" fillId="10" borderId="40" xfId="0" applyFont="1" applyFill="1" applyBorder="1" applyAlignment="1">
      <alignment horizontal="center" textRotation="90"/>
    </xf>
    <xf numFmtId="0" fontId="40" fillId="10" borderId="53" xfId="0" applyFont="1" applyFill="1" applyBorder="1" applyAlignment="1">
      <alignment horizontal="center" textRotation="90"/>
    </xf>
    <xf numFmtId="0" fontId="40" fillId="10" borderId="42" xfId="0" applyFont="1" applyFill="1" applyBorder="1" applyAlignment="1">
      <alignment horizontal="center" textRotation="90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textRotation="90"/>
    </xf>
    <xf numFmtId="0" fontId="21" fillId="0" borderId="2" xfId="0" applyFont="1" applyBorder="1" applyAlignment="1">
      <alignment horizontal="center" textRotation="90"/>
    </xf>
    <xf numFmtId="0" fontId="21" fillId="0" borderId="11" xfId="0" applyFont="1" applyBorder="1" applyAlignment="1">
      <alignment horizontal="center" textRotation="90"/>
    </xf>
    <xf numFmtId="0" fontId="21" fillId="0" borderId="56" xfId="0" applyFont="1" applyBorder="1" applyAlignment="1">
      <alignment horizontal="center" textRotation="90"/>
    </xf>
    <xf numFmtId="0" fontId="21" fillId="0" borderId="24" xfId="0" applyFont="1" applyBorder="1" applyAlignment="1">
      <alignment horizontal="center" textRotation="90"/>
    </xf>
    <xf numFmtId="0" fontId="21" fillId="0" borderId="60" xfId="0" applyFont="1" applyBorder="1" applyAlignment="1">
      <alignment horizontal="center" textRotation="90"/>
    </xf>
    <xf numFmtId="0" fontId="21" fillId="0" borderId="41" xfId="0" applyFont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14" fillId="0" borderId="43" xfId="0" applyFont="1" applyBorder="1" applyAlignment="1">
      <alignment horizontal="left" vertical="center"/>
    </xf>
    <xf numFmtId="0" fontId="14" fillId="0" borderId="32" xfId="0" applyFont="1" applyBorder="1" applyAlignment="1">
      <alignment horizontal="left" vertical="center"/>
    </xf>
    <xf numFmtId="0" fontId="14" fillId="0" borderId="33" xfId="0" applyFont="1" applyBorder="1" applyAlignment="1">
      <alignment horizontal="left" vertical="center"/>
    </xf>
    <xf numFmtId="0" fontId="15" fillId="0" borderId="21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7" fillId="6" borderId="26" xfId="0" applyFont="1" applyFill="1" applyBorder="1" applyAlignment="1">
      <alignment horizontal="center" textRotation="90"/>
    </xf>
    <xf numFmtId="0" fontId="17" fillId="6" borderId="12" xfId="0" applyFont="1" applyFill="1" applyBorder="1" applyAlignment="1">
      <alignment horizontal="center" textRotation="90"/>
    </xf>
    <xf numFmtId="0" fontId="18" fillId="3" borderId="0" xfId="0" applyFont="1" applyFill="1" applyAlignment="1">
      <alignment horizontal="center" vertical="center" wrapText="1"/>
    </xf>
    <xf numFmtId="0" fontId="18" fillId="3" borderId="43" xfId="0" applyFont="1" applyFill="1" applyBorder="1" applyAlignment="1">
      <alignment horizontal="center" vertical="center" wrapText="1"/>
    </xf>
    <xf numFmtId="0" fontId="17" fillId="7" borderId="26" xfId="0" applyFont="1" applyFill="1" applyBorder="1" applyAlignment="1">
      <alignment horizontal="center" textRotation="90"/>
    </xf>
    <xf numFmtId="0" fontId="17" fillId="7" borderId="12" xfId="0" applyFont="1" applyFill="1" applyBorder="1" applyAlignment="1">
      <alignment horizontal="center" textRotation="90"/>
    </xf>
    <xf numFmtId="0" fontId="18" fillId="8" borderId="0" xfId="0" applyFont="1" applyFill="1" applyAlignment="1">
      <alignment horizontal="center" vertical="center" wrapText="1"/>
    </xf>
    <xf numFmtId="0" fontId="18" fillId="8" borderId="43" xfId="0" applyFont="1" applyFill="1" applyBorder="1" applyAlignment="1">
      <alignment horizontal="center" vertical="center" wrapText="1"/>
    </xf>
    <xf numFmtId="0" fontId="17" fillId="9" borderId="26" xfId="0" applyFont="1" applyFill="1" applyBorder="1" applyAlignment="1">
      <alignment horizontal="center" textRotation="90"/>
    </xf>
    <xf numFmtId="0" fontId="17" fillId="9" borderId="12" xfId="0" applyFont="1" applyFill="1" applyBorder="1" applyAlignment="1">
      <alignment horizontal="center" textRotation="90"/>
    </xf>
    <xf numFmtId="0" fontId="19" fillId="10" borderId="0" xfId="0" applyFont="1" applyFill="1" applyAlignment="1">
      <alignment horizontal="center" vertical="center" wrapText="1"/>
    </xf>
    <xf numFmtId="0" fontId="19" fillId="10" borderId="43" xfId="0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textRotation="90"/>
    </xf>
    <xf numFmtId="0" fontId="21" fillId="0" borderId="26" xfId="0" applyFont="1" applyBorder="1" applyAlignment="1">
      <alignment horizontal="center" textRotation="90"/>
    </xf>
    <xf numFmtId="0" fontId="21" fillId="0" borderId="45" xfId="0" applyFont="1" applyBorder="1" applyAlignment="1">
      <alignment horizontal="center" textRotation="90"/>
    </xf>
    <xf numFmtId="0" fontId="21" fillId="0" borderId="27" xfId="0" applyFont="1" applyBorder="1" applyAlignment="1">
      <alignment horizontal="center" textRotation="90"/>
    </xf>
    <xf numFmtId="0" fontId="21" fillId="0" borderId="46" xfId="0" applyFont="1" applyBorder="1" applyAlignment="1">
      <alignment horizontal="center" textRotation="90"/>
    </xf>
    <xf numFmtId="0" fontId="21" fillId="0" borderId="28" xfId="0" applyFont="1" applyBorder="1" applyAlignment="1">
      <alignment horizontal="center" textRotation="90"/>
    </xf>
    <xf numFmtId="0" fontId="1" fillId="2" borderId="37" xfId="0" applyFont="1" applyFill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49" fontId="4" fillId="0" borderId="30" xfId="0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53" fillId="19" borderId="54" xfId="0" applyFont="1" applyFill="1" applyBorder="1" applyAlignment="1">
      <alignment horizontal="center" vertical="center"/>
    </xf>
    <xf numFmtId="0" fontId="53" fillId="19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DF1A8-5C8B-4F11-A3F7-98460F19ACC1}">
  <sheetPr>
    <tabColor rgb="FF7030A0"/>
    <pageSetUpPr fitToPage="1"/>
  </sheetPr>
  <dimension ref="A1:Y60"/>
  <sheetViews>
    <sheetView tabSelected="1" workbookViewId="0">
      <selection activeCell="Y5" sqref="Y5:Y18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233" customWidth="1"/>
    <col min="4" max="4" width="5.85546875" style="233" bestFit="1" customWidth="1"/>
    <col min="5" max="5" width="19.28515625" style="233" bestFit="1" customWidth="1"/>
    <col min="6" max="6" width="8.42578125" bestFit="1" customWidth="1"/>
    <col min="7" max="7" width="4.28515625" customWidth="1"/>
    <col min="8" max="9" width="8.140625" style="233" customWidth="1"/>
    <col min="10" max="10" width="4.28515625" hidden="1" customWidth="1"/>
    <col min="11" max="12" width="8.140625" style="233" hidden="1" customWidth="1"/>
    <col min="13" max="13" width="4.28515625" customWidth="1"/>
    <col min="14" max="15" width="8.140625" style="233" customWidth="1"/>
    <col min="16" max="16" width="6.42578125" customWidth="1"/>
    <col min="17" max="17" width="6.42578125" hidden="1" customWidth="1"/>
    <col min="18" max="18" width="6.42578125" customWidth="1"/>
    <col min="19" max="19" width="5.7109375" style="100" customWidth="1"/>
    <col min="20" max="23" width="3.42578125" customWidth="1"/>
    <col min="24" max="24" width="8.42578125" customWidth="1"/>
    <col min="25" max="25" width="24.7109375" style="233" customWidth="1"/>
  </cols>
  <sheetData>
    <row r="1" spans="1:25" ht="16.5" thickBot="1" x14ac:dyDescent="0.3">
      <c r="A1" s="330" t="s">
        <v>49</v>
      </c>
      <c r="B1" s="330"/>
      <c r="C1" s="330"/>
      <c r="D1" s="330"/>
      <c r="E1" s="330"/>
      <c r="F1" s="331"/>
      <c r="G1" s="334" t="s">
        <v>54</v>
      </c>
      <c r="H1" s="335"/>
      <c r="I1" s="335"/>
      <c r="J1" s="335"/>
      <c r="K1" s="335"/>
      <c r="L1" s="335"/>
      <c r="M1" s="335"/>
      <c r="N1" s="335"/>
      <c r="O1" s="336"/>
      <c r="Y1"/>
    </row>
    <row r="2" spans="1:25" ht="24.75" customHeight="1" thickBot="1" x14ac:dyDescent="0.3">
      <c r="A2" s="332"/>
      <c r="B2" s="332"/>
      <c r="C2" s="332"/>
      <c r="D2" s="332"/>
      <c r="E2" s="332"/>
      <c r="F2" s="333"/>
      <c r="G2" s="337" t="s">
        <v>55</v>
      </c>
      <c r="H2" s="339" t="s">
        <v>56</v>
      </c>
      <c r="I2" s="340"/>
      <c r="J2" s="341" t="s">
        <v>55</v>
      </c>
      <c r="K2" s="343" t="s">
        <v>57</v>
      </c>
      <c r="L2" s="344"/>
      <c r="M2" s="345" t="s">
        <v>55</v>
      </c>
      <c r="N2" s="347" t="s">
        <v>28</v>
      </c>
      <c r="O2" s="348"/>
      <c r="P2" s="349" t="s">
        <v>58</v>
      </c>
      <c r="Q2" s="350"/>
      <c r="R2" s="351"/>
      <c r="S2" s="101"/>
      <c r="T2" s="352" t="s">
        <v>59</v>
      </c>
      <c r="U2" s="354" t="s">
        <v>60</v>
      </c>
      <c r="V2" s="356" t="s">
        <v>61</v>
      </c>
      <c r="W2" s="356" t="s">
        <v>62</v>
      </c>
      <c r="X2" s="302" t="s">
        <v>63</v>
      </c>
      <c r="Y2"/>
    </row>
    <row r="3" spans="1:25" ht="22.5" customHeight="1" x14ac:dyDescent="0.25">
      <c r="A3" s="102" t="s">
        <v>0</v>
      </c>
      <c r="B3" s="103" t="s">
        <v>1</v>
      </c>
      <c r="C3" s="104" t="s">
        <v>3</v>
      </c>
      <c r="D3" s="105" t="s">
        <v>2</v>
      </c>
      <c r="E3" s="106" t="s">
        <v>64</v>
      </c>
      <c r="F3" s="107" t="s">
        <v>10</v>
      </c>
      <c r="G3" s="338"/>
      <c r="H3" s="108" t="s">
        <v>65</v>
      </c>
      <c r="I3" s="109" t="s">
        <v>66</v>
      </c>
      <c r="J3" s="342"/>
      <c r="K3" s="110" t="s">
        <v>65</v>
      </c>
      <c r="L3" s="111" t="s">
        <v>66</v>
      </c>
      <c r="M3" s="346"/>
      <c r="N3" s="112" t="s">
        <v>65</v>
      </c>
      <c r="O3" s="113" t="s">
        <v>66</v>
      </c>
      <c r="P3" s="114" t="s">
        <v>67</v>
      </c>
      <c r="Q3" s="115" t="s">
        <v>57</v>
      </c>
      <c r="R3" s="116" t="s">
        <v>28</v>
      </c>
      <c r="S3" s="117" t="s">
        <v>68</v>
      </c>
      <c r="T3" s="353"/>
      <c r="U3" s="355"/>
      <c r="V3" s="357"/>
      <c r="W3" s="357"/>
      <c r="X3" s="329"/>
      <c r="Y3" s="106" t="s">
        <v>69</v>
      </c>
    </row>
    <row r="4" spans="1:25" ht="5.25" customHeight="1" thickBot="1" x14ac:dyDescent="0.3">
      <c r="A4" s="118"/>
      <c r="B4" s="119"/>
      <c r="C4" s="120"/>
      <c r="D4" s="121"/>
      <c r="E4" s="122"/>
      <c r="F4" s="123"/>
      <c r="G4" s="124"/>
      <c r="H4" s="273"/>
      <c r="I4" s="274"/>
      <c r="J4" s="124"/>
      <c r="K4" s="125"/>
      <c r="L4" s="126"/>
      <c r="M4" s="124"/>
      <c r="N4" s="125"/>
      <c r="O4" s="126"/>
      <c r="P4" s="126"/>
      <c r="Q4" s="126"/>
      <c r="R4" s="126"/>
      <c r="S4" s="127"/>
      <c r="T4" s="124"/>
      <c r="U4" s="128"/>
      <c r="V4" s="129"/>
      <c r="W4" s="129"/>
      <c r="X4" s="129"/>
      <c r="Y4" s="122"/>
    </row>
    <row r="5" spans="1:25" ht="30" customHeight="1" thickBot="1" x14ac:dyDescent="0.3">
      <c r="A5" s="130">
        <v>0.41666666666666669</v>
      </c>
      <c r="B5" s="250" t="s">
        <v>48</v>
      </c>
      <c r="C5" s="132">
        <v>35</v>
      </c>
      <c r="D5" s="251" t="s">
        <v>29</v>
      </c>
      <c r="E5" s="133"/>
      <c r="F5" s="252" t="s">
        <v>30</v>
      </c>
      <c r="G5" s="135">
        <f t="shared" ref="G5:G20" si="0">IF(ISBLANK(I5),0,(I5-H5+1))</f>
        <v>14</v>
      </c>
      <c r="H5" s="277">
        <v>923</v>
      </c>
      <c r="I5" s="280">
        <v>936</v>
      </c>
      <c r="J5" s="138">
        <f t="shared" ref="J5:J24" si="1">IF(ISBLANK(L5),0,(L5-K5+1))</f>
        <v>0</v>
      </c>
      <c r="K5" s="193"/>
      <c r="L5" s="194"/>
      <c r="M5" s="139" t="s">
        <v>74</v>
      </c>
      <c r="N5" s="193" t="s">
        <v>74</v>
      </c>
      <c r="O5" s="194" t="s">
        <v>74</v>
      </c>
      <c r="P5" s="140">
        <f>13+0</f>
        <v>13</v>
      </c>
      <c r="Q5" s="141"/>
      <c r="R5" s="142" t="s">
        <v>74</v>
      </c>
      <c r="S5" s="143">
        <f t="shared" ref="S5:S14" si="2">A5+TIME(2,0,0)</f>
        <v>0.5</v>
      </c>
      <c r="T5" s="144">
        <v>0</v>
      </c>
      <c r="U5" s="145">
        <v>0</v>
      </c>
      <c r="V5" s="146">
        <v>7</v>
      </c>
      <c r="W5" s="146">
        <v>0</v>
      </c>
      <c r="X5" s="147">
        <v>6</v>
      </c>
      <c r="Y5" s="288" t="s">
        <v>105</v>
      </c>
    </row>
    <row r="6" spans="1:25" ht="43.5" customHeight="1" thickBot="1" x14ac:dyDescent="0.3">
      <c r="A6" s="179">
        <v>0.42708333333333331</v>
      </c>
      <c r="B6" s="259" t="s">
        <v>37</v>
      </c>
      <c r="C6" s="181">
        <v>23</v>
      </c>
      <c r="D6" s="260" t="s">
        <v>91</v>
      </c>
      <c r="E6" s="183" t="s">
        <v>90</v>
      </c>
      <c r="F6" s="261" t="s">
        <v>31</v>
      </c>
      <c r="G6" s="135" t="s">
        <v>74</v>
      </c>
      <c r="H6" s="278" t="s">
        <v>74</v>
      </c>
      <c r="I6" s="281" t="s">
        <v>74</v>
      </c>
      <c r="J6" s="138">
        <f t="shared" si="1"/>
        <v>0</v>
      </c>
      <c r="K6" s="262"/>
      <c r="L6" s="263"/>
      <c r="M6" s="295">
        <f t="shared" ref="M6:M16" si="3">IF(ISBLANK(O6),0,(O6-N6+1))</f>
        <v>5</v>
      </c>
      <c r="N6" s="366">
        <v>2567</v>
      </c>
      <c r="O6" s="367">
        <v>2571</v>
      </c>
      <c r="P6" s="140" t="s">
        <v>74</v>
      </c>
      <c r="Q6" s="141"/>
      <c r="R6" s="142">
        <v>1</v>
      </c>
      <c r="S6" s="185" t="s">
        <v>74</v>
      </c>
      <c r="T6" s="284" t="s">
        <v>74</v>
      </c>
      <c r="U6" s="285" t="s">
        <v>74</v>
      </c>
      <c r="V6" s="286" t="s">
        <v>74</v>
      </c>
      <c r="W6" s="286" t="s">
        <v>74</v>
      </c>
      <c r="X6" s="287" t="s">
        <v>74</v>
      </c>
      <c r="Y6" s="289" t="s">
        <v>107</v>
      </c>
    </row>
    <row r="7" spans="1:25" ht="20.100000000000001" customHeight="1" thickBot="1" x14ac:dyDescent="0.3">
      <c r="A7" s="130">
        <v>0.4375</v>
      </c>
      <c r="B7" s="250" t="s">
        <v>48</v>
      </c>
      <c r="C7" s="132">
        <v>35</v>
      </c>
      <c r="D7" s="251" t="s">
        <v>29</v>
      </c>
      <c r="E7" s="133"/>
      <c r="F7" s="252" t="s">
        <v>32</v>
      </c>
      <c r="G7" s="135">
        <f t="shared" si="0"/>
        <v>16</v>
      </c>
      <c r="H7" s="277">
        <v>937</v>
      </c>
      <c r="I7" s="280">
        <v>952</v>
      </c>
      <c r="J7" s="138">
        <f t="shared" si="1"/>
        <v>0</v>
      </c>
      <c r="K7" s="193"/>
      <c r="L7" s="194"/>
      <c r="M7" s="139" t="s">
        <v>74</v>
      </c>
      <c r="N7" s="193" t="s">
        <v>74</v>
      </c>
      <c r="O7" s="194" t="s">
        <v>74</v>
      </c>
      <c r="P7" s="140">
        <f>16+0</f>
        <v>16</v>
      </c>
      <c r="Q7" s="141"/>
      <c r="R7" s="142" t="s">
        <v>74</v>
      </c>
      <c r="S7" s="143">
        <f t="shared" si="2"/>
        <v>0.52083333333333337</v>
      </c>
      <c r="T7" s="144">
        <v>0</v>
      </c>
      <c r="U7" s="145">
        <v>0</v>
      </c>
      <c r="V7" s="146">
        <v>13</v>
      </c>
      <c r="W7" s="146">
        <v>0</v>
      </c>
      <c r="X7" s="147">
        <v>2</v>
      </c>
      <c r="Y7" s="290" t="s">
        <v>95</v>
      </c>
    </row>
    <row r="8" spans="1:25" ht="30" customHeight="1" thickBot="1" x14ac:dyDescent="0.3">
      <c r="A8" s="130">
        <v>0.45833333333333331</v>
      </c>
      <c r="B8" s="250" t="s">
        <v>48</v>
      </c>
      <c r="C8" s="132">
        <v>35</v>
      </c>
      <c r="D8" s="251" t="s">
        <v>29</v>
      </c>
      <c r="E8" s="133"/>
      <c r="F8" s="252" t="s">
        <v>33</v>
      </c>
      <c r="G8" s="135">
        <f t="shared" si="0"/>
        <v>21</v>
      </c>
      <c r="H8" s="277">
        <v>953</v>
      </c>
      <c r="I8" s="280">
        <v>973</v>
      </c>
      <c r="J8" s="138">
        <f t="shared" si="1"/>
        <v>0</v>
      </c>
      <c r="K8" s="193"/>
      <c r="L8" s="194"/>
      <c r="M8" s="139" t="s">
        <v>74</v>
      </c>
      <c r="N8" s="193" t="s">
        <v>74</v>
      </c>
      <c r="O8" s="194" t="s">
        <v>74</v>
      </c>
      <c r="P8" s="140">
        <f>18+3</f>
        <v>21</v>
      </c>
      <c r="Q8" s="141"/>
      <c r="R8" s="142" t="s">
        <v>74</v>
      </c>
      <c r="S8" s="143">
        <f t="shared" si="2"/>
        <v>0.54166666666666663</v>
      </c>
      <c r="T8" s="144">
        <v>0</v>
      </c>
      <c r="U8" s="145">
        <v>2</v>
      </c>
      <c r="V8" s="146">
        <v>5</v>
      </c>
      <c r="W8" s="146">
        <v>1</v>
      </c>
      <c r="X8" s="147">
        <v>14</v>
      </c>
      <c r="Y8" s="291" t="s">
        <v>96</v>
      </c>
    </row>
    <row r="9" spans="1:25" ht="20.100000000000001" customHeight="1" thickBot="1" x14ac:dyDescent="0.3">
      <c r="A9" s="130">
        <v>0.5</v>
      </c>
      <c r="B9" s="250" t="s">
        <v>48</v>
      </c>
      <c r="C9" s="132">
        <v>35</v>
      </c>
      <c r="D9" s="251" t="s">
        <v>29</v>
      </c>
      <c r="E9" s="133"/>
      <c r="F9" s="252" t="s">
        <v>34</v>
      </c>
      <c r="G9" s="135">
        <f t="shared" si="0"/>
        <v>21</v>
      </c>
      <c r="H9" s="277">
        <v>974</v>
      </c>
      <c r="I9" s="280">
        <v>994</v>
      </c>
      <c r="J9" s="138">
        <f t="shared" si="1"/>
        <v>0</v>
      </c>
      <c r="K9" s="193"/>
      <c r="L9" s="194"/>
      <c r="M9" s="139" t="s">
        <v>74</v>
      </c>
      <c r="N9" s="193" t="s">
        <v>74</v>
      </c>
      <c r="O9" s="194" t="s">
        <v>74</v>
      </c>
      <c r="P9" s="140">
        <f>19+1</f>
        <v>20</v>
      </c>
      <c r="Q9" s="141"/>
      <c r="R9" s="142" t="s">
        <v>74</v>
      </c>
      <c r="S9" s="143">
        <f t="shared" si="2"/>
        <v>0.58333333333333337</v>
      </c>
      <c r="T9" s="144">
        <v>0</v>
      </c>
      <c r="U9" s="145">
        <v>0</v>
      </c>
      <c r="V9" s="146">
        <v>11</v>
      </c>
      <c r="W9" s="146">
        <v>1</v>
      </c>
      <c r="X9" s="147">
        <v>8</v>
      </c>
      <c r="Y9" s="290" t="s">
        <v>97</v>
      </c>
    </row>
    <row r="10" spans="1:25" ht="30" customHeight="1" thickBot="1" x14ac:dyDescent="0.3">
      <c r="A10" s="130">
        <v>0.52083333333333337</v>
      </c>
      <c r="B10" s="250" t="s">
        <v>48</v>
      </c>
      <c r="C10" s="132">
        <v>35</v>
      </c>
      <c r="D10" s="251" t="s">
        <v>29</v>
      </c>
      <c r="E10" s="133"/>
      <c r="F10" s="252" t="s">
        <v>30</v>
      </c>
      <c r="G10" s="135">
        <f t="shared" si="0"/>
        <v>12</v>
      </c>
      <c r="H10" s="277">
        <v>995</v>
      </c>
      <c r="I10" s="282">
        <v>1006</v>
      </c>
      <c r="J10" s="138">
        <f t="shared" si="1"/>
        <v>0</v>
      </c>
      <c r="K10" s="193"/>
      <c r="L10" s="194"/>
      <c r="M10" s="139" t="s">
        <v>74</v>
      </c>
      <c r="N10" s="193" t="s">
        <v>74</v>
      </c>
      <c r="O10" s="194" t="s">
        <v>74</v>
      </c>
      <c r="P10" s="140">
        <f>9+1</f>
        <v>10</v>
      </c>
      <c r="Q10" s="141"/>
      <c r="R10" s="142" t="s">
        <v>74</v>
      </c>
      <c r="S10" s="143">
        <f t="shared" si="2"/>
        <v>0.60416666666666674</v>
      </c>
      <c r="T10" s="144">
        <v>0</v>
      </c>
      <c r="U10" s="145">
        <v>4</v>
      </c>
      <c r="V10" s="146">
        <v>2</v>
      </c>
      <c r="W10" s="146">
        <v>1</v>
      </c>
      <c r="X10" s="147">
        <v>3</v>
      </c>
      <c r="Y10" s="288" t="s">
        <v>104</v>
      </c>
    </row>
    <row r="11" spans="1:25" ht="20.100000000000001" customHeight="1" thickBot="1" x14ac:dyDescent="0.3">
      <c r="A11" s="130">
        <v>4.1666666666666664E-2</v>
      </c>
      <c r="B11" s="250" t="s">
        <v>48</v>
      </c>
      <c r="C11" s="132">
        <v>35</v>
      </c>
      <c r="D11" s="251" t="s">
        <v>29</v>
      </c>
      <c r="E11" s="133"/>
      <c r="F11" s="252" t="s">
        <v>31</v>
      </c>
      <c r="G11" s="135">
        <f t="shared" si="0"/>
        <v>4</v>
      </c>
      <c r="H11" s="279">
        <v>1007</v>
      </c>
      <c r="I11" s="283">
        <v>1010</v>
      </c>
      <c r="J11" s="138">
        <f t="shared" si="1"/>
        <v>0</v>
      </c>
      <c r="K11" s="193"/>
      <c r="L11" s="194"/>
      <c r="M11" s="139" t="s">
        <v>74</v>
      </c>
      <c r="N11" s="193" t="s">
        <v>74</v>
      </c>
      <c r="O11" s="194" t="s">
        <v>74</v>
      </c>
      <c r="P11" s="140">
        <f>3+1</f>
        <v>4</v>
      </c>
      <c r="Q11" s="141"/>
      <c r="R11" s="142" t="s">
        <v>74</v>
      </c>
      <c r="S11" s="143">
        <f t="shared" si="2"/>
        <v>0.125</v>
      </c>
      <c r="T11" s="144">
        <v>0</v>
      </c>
      <c r="U11" s="145">
        <v>0</v>
      </c>
      <c r="V11" s="146">
        <v>1</v>
      </c>
      <c r="W11" s="146">
        <v>1</v>
      </c>
      <c r="X11" s="147">
        <v>2</v>
      </c>
      <c r="Y11" s="293" t="s">
        <v>98</v>
      </c>
    </row>
    <row r="12" spans="1:25" ht="20.100000000000001" customHeight="1" thickBot="1" x14ac:dyDescent="0.3">
      <c r="A12" s="130">
        <v>6.25E-2</v>
      </c>
      <c r="B12" s="250" t="s">
        <v>48</v>
      </c>
      <c r="C12" s="132">
        <v>35</v>
      </c>
      <c r="D12" s="251" t="s">
        <v>29</v>
      </c>
      <c r="E12" s="133"/>
      <c r="F12" s="252" t="s">
        <v>33</v>
      </c>
      <c r="G12" s="135">
        <f t="shared" si="0"/>
        <v>15</v>
      </c>
      <c r="H12" s="277">
        <v>3203</v>
      </c>
      <c r="I12" s="280">
        <v>3217</v>
      </c>
      <c r="J12" s="138">
        <f t="shared" si="1"/>
        <v>0</v>
      </c>
      <c r="K12" s="193"/>
      <c r="L12" s="194"/>
      <c r="M12" s="139" t="s">
        <v>74</v>
      </c>
      <c r="N12" s="193" t="s">
        <v>74</v>
      </c>
      <c r="O12" s="194" t="s">
        <v>74</v>
      </c>
      <c r="P12" s="140">
        <f>14+0</f>
        <v>14</v>
      </c>
      <c r="Q12" s="141"/>
      <c r="R12" s="142" t="s">
        <v>74</v>
      </c>
      <c r="S12" s="143">
        <f t="shared" si="2"/>
        <v>0.14583333333333331</v>
      </c>
      <c r="T12" s="144">
        <v>0</v>
      </c>
      <c r="U12" s="145">
        <v>2</v>
      </c>
      <c r="V12" s="146">
        <v>3</v>
      </c>
      <c r="W12" s="146">
        <v>0</v>
      </c>
      <c r="X12" s="147">
        <v>9</v>
      </c>
      <c r="Y12" s="293" t="s">
        <v>99</v>
      </c>
    </row>
    <row r="13" spans="1:25" ht="36.75" thickBot="1" x14ac:dyDescent="0.3">
      <c r="A13" s="179">
        <v>6.25E-2</v>
      </c>
      <c r="B13" s="259" t="s">
        <v>38</v>
      </c>
      <c r="C13" s="181">
        <v>3</v>
      </c>
      <c r="D13" s="260" t="s">
        <v>28</v>
      </c>
      <c r="E13" s="183" t="s">
        <v>47</v>
      </c>
      <c r="F13" s="261" t="s">
        <v>32</v>
      </c>
      <c r="G13" s="135">
        <f t="shared" si="0"/>
        <v>1</v>
      </c>
      <c r="H13" s="278">
        <v>1011</v>
      </c>
      <c r="I13" s="281">
        <v>1011</v>
      </c>
      <c r="J13" s="138">
        <f t="shared" si="1"/>
        <v>0</v>
      </c>
      <c r="K13" s="262"/>
      <c r="L13" s="263"/>
      <c r="M13" s="139" t="s">
        <v>74</v>
      </c>
      <c r="N13" s="262" t="s">
        <v>74</v>
      </c>
      <c r="O13" s="263" t="s">
        <v>74</v>
      </c>
      <c r="P13" s="140" t="s">
        <v>74</v>
      </c>
      <c r="Q13" s="141"/>
      <c r="R13" s="142">
        <v>1</v>
      </c>
      <c r="S13" s="185" t="s">
        <v>74</v>
      </c>
      <c r="T13" s="284" t="s">
        <v>74</v>
      </c>
      <c r="U13" s="285" t="s">
        <v>74</v>
      </c>
      <c r="V13" s="286" t="s">
        <v>74</v>
      </c>
      <c r="W13" s="286" t="s">
        <v>74</v>
      </c>
      <c r="X13" s="287" t="s">
        <v>74</v>
      </c>
      <c r="Y13" s="289" t="s">
        <v>106</v>
      </c>
    </row>
    <row r="14" spans="1:25" ht="20.100000000000001" customHeight="1" thickBot="1" x14ac:dyDescent="0.3">
      <c r="A14" s="130">
        <v>8.3333333333333329E-2</v>
      </c>
      <c r="B14" s="250" t="s">
        <v>48</v>
      </c>
      <c r="C14" s="132">
        <v>35</v>
      </c>
      <c r="D14" s="251" t="s">
        <v>29</v>
      </c>
      <c r="E14" s="133"/>
      <c r="F14" s="252" t="s">
        <v>34</v>
      </c>
      <c r="G14" s="135">
        <f t="shared" si="0"/>
        <v>11</v>
      </c>
      <c r="H14" s="277">
        <v>3218</v>
      </c>
      <c r="I14" s="280">
        <v>3228</v>
      </c>
      <c r="J14" s="138">
        <f t="shared" si="1"/>
        <v>0</v>
      </c>
      <c r="K14" s="193"/>
      <c r="L14" s="194"/>
      <c r="M14" s="139" t="s">
        <v>74</v>
      </c>
      <c r="N14" s="193" t="s">
        <v>74</v>
      </c>
      <c r="O14" s="194" t="s">
        <v>74</v>
      </c>
      <c r="P14" s="140">
        <f>9+1</f>
        <v>10</v>
      </c>
      <c r="Q14" s="141"/>
      <c r="R14" s="142" t="s">
        <v>74</v>
      </c>
      <c r="S14" s="143">
        <f t="shared" si="2"/>
        <v>0.16666666666666666</v>
      </c>
      <c r="T14" s="144">
        <v>0</v>
      </c>
      <c r="U14" s="145">
        <v>0</v>
      </c>
      <c r="V14" s="146">
        <v>4</v>
      </c>
      <c r="W14" s="146">
        <v>1</v>
      </c>
      <c r="X14" s="147">
        <v>5</v>
      </c>
      <c r="Y14" s="292"/>
    </row>
    <row r="15" spans="1:25" ht="36.75" thickBot="1" x14ac:dyDescent="0.3">
      <c r="A15" s="179">
        <v>8.3333333333333329E-2</v>
      </c>
      <c r="B15" s="259" t="s">
        <v>40</v>
      </c>
      <c r="C15" s="181">
        <v>100</v>
      </c>
      <c r="D15" s="260" t="s">
        <v>28</v>
      </c>
      <c r="E15" s="183" t="s">
        <v>92</v>
      </c>
      <c r="F15" s="261" t="s">
        <v>53</v>
      </c>
      <c r="G15" s="135" t="s">
        <v>74</v>
      </c>
      <c r="H15" s="278" t="s">
        <v>74</v>
      </c>
      <c r="I15" s="281" t="s">
        <v>74</v>
      </c>
      <c r="J15" s="138">
        <f t="shared" si="1"/>
        <v>0</v>
      </c>
      <c r="K15" s="262"/>
      <c r="L15" s="263"/>
      <c r="M15" s="139">
        <f t="shared" si="3"/>
        <v>19</v>
      </c>
      <c r="N15" s="262">
        <v>2571</v>
      </c>
      <c r="O15" s="263">
        <v>2589</v>
      </c>
      <c r="P15" s="140" t="s">
        <v>74</v>
      </c>
      <c r="Q15" s="141"/>
      <c r="R15" s="142">
        <v>2</v>
      </c>
      <c r="S15" s="185" t="s">
        <v>74</v>
      </c>
      <c r="T15" s="284" t="s">
        <v>74</v>
      </c>
      <c r="U15" s="285" t="s">
        <v>74</v>
      </c>
      <c r="V15" s="286" t="s">
        <v>74</v>
      </c>
      <c r="W15" s="286" t="s">
        <v>74</v>
      </c>
      <c r="X15" s="287" t="s">
        <v>74</v>
      </c>
      <c r="Y15" s="289" t="s">
        <v>100</v>
      </c>
    </row>
    <row r="16" spans="1:25" ht="27.75" thickBot="1" x14ac:dyDescent="0.3">
      <c r="A16" s="179">
        <v>0.16666666666666666</v>
      </c>
      <c r="B16" s="259" t="s">
        <v>45</v>
      </c>
      <c r="C16" s="181">
        <v>33</v>
      </c>
      <c r="D16" s="260" t="s">
        <v>28</v>
      </c>
      <c r="E16" s="183" t="s">
        <v>93</v>
      </c>
      <c r="F16" s="261" t="s">
        <v>35</v>
      </c>
      <c r="G16" s="135" t="s">
        <v>74</v>
      </c>
      <c r="H16" s="278" t="s">
        <v>74</v>
      </c>
      <c r="I16" s="281" t="s">
        <v>74</v>
      </c>
      <c r="J16" s="138">
        <f t="shared" si="1"/>
        <v>0</v>
      </c>
      <c r="K16" s="262"/>
      <c r="L16" s="263"/>
      <c r="M16" s="139">
        <f t="shared" si="3"/>
        <v>11</v>
      </c>
      <c r="N16" s="262">
        <v>2590</v>
      </c>
      <c r="O16" s="263">
        <v>2600</v>
      </c>
      <c r="P16" s="140" t="s">
        <v>74</v>
      </c>
      <c r="Q16" s="141"/>
      <c r="R16" s="142">
        <v>1</v>
      </c>
      <c r="S16" s="185" t="s">
        <v>74</v>
      </c>
      <c r="T16" s="284" t="s">
        <v>74</v>
      </c>
      <c r="U16" s="285" t="s">
        <v>74</v>
      </c>
      <c r="V16" s="286" t="s">
        <v>74</v>
      </c>
      <c r="W16" s="286" t="s">
        <v>74</v>
      </c>
      <c r="X16" s="287" t="s">
        <v>74</v>
      </c>
      <c r="Y16" s="289" t="s">
        <v>101</v>
      </c>
    </row>
    <row r="17" spans="1:25" ht="27.75" thickBot="1" x14ac:dyDescent="0.3">
      <c r="A17" s="179">
        <v>0.16666666666666666</v>
      </c>
      <c r="B17" s="259" t="s">
        <v>44</v>
      </c>
      <c r="C17" s="181">
        <v>42</v>
      </c>
      <c r="D17" s="260" t="s">
        <v>28</v>
      </c>
      <c r="E17" s="183" t="s">
        <v>93</v>
      </c>
      <c r="F17" s="261" t="s">
        <v>36</v>
      </c>
      <c r="G17" s="135" t="s">
        <v>74</v>
      </c>
      <c r="H17" s="278" t="s">
        <v>74</v>
      </c>
      <c r="I17" s="281" t="s">
        <v>74</v>
      </c>
      <c r="J17" s="138">
        <f t="shared" si="1"/>
        <v>0</v>
      </c>
      <c r="K17" s="262"/>
      <c r="L17" s="263"/>
      <c r="M17" s="139">
        <f t="shared" ref="M17:M38" si="4">IF(ISBLANK(O17),0,(O17-N17+1))</f>
        <v>5</v>
      </c>
      <c r="N17" s="262">
        <v>2601</v>
      </c>
      <c r="O17" s="263">
        <v>2605</v>
      </c>
      <c r="P17" s="140" t="s">
        <v>74</v>
      </c>
      <c r="Q17" s="141"/>
      <c r="R17" s="142">
        <v>1</v>
      </c>
      <c r="S17" s="185" t="s">
        <v>74</v>
      </c>
      <c r="T17" s="284" t="s">
        <v>74</v>
      </c>
      <c r="U17" s="285" t="s">
        <v>74</v>
      </c>
      <c r="V17" s="286" t="s">
        <v>74</v>
      </c>
      <c r="W17" s="286" t="s">
        <v>74</v>
      </c>
      <c r="X17" s="287" t="s">
        <v>74</v>
      </c>
      <c r="Y17" s="289" t="s">
        <v>102</v>
      </c>
    </row>
    <row r="18" spans="1:25" ht="27.75" thickBot="1" x14ac:dyDescent="0.3">
      <c r="A18" s="179">
        <v>0.16666666666666666</v>
      </c>
      <c r="B18" s="259" t="s">
        <v>42</v>
      </c>
      <c r="C18" s="181"/>
      <c r="D18" s="260" t="s">
        <v>28</v>
      </c>
      <c r="E18" s="183" t="s">
        <v>94</v>
      </c>
      <c r="F18" s="261" t="s">
        <v>32</v>
      </c>
      <c r="G18" s="135" t="s">
        <v>74</v>
      </c>
      <c r="H18" s="278" t="s">
        <v>74</v>
      </c>
      <c r="I18" s="281" t="s">
        <v>74</v>
      </c>
      <c r="J18" s="138">
        <f t="shared" si="1"/>
        <v>0</v>
      </c>
      <c r="K18" s="262"/>
      <c r="L18" s="263"/>
      <c r="M18" s="295">
        <v>0</v>
      </c>
      <c r="N18" s="262" t="s">
        <v>74</v>
      </c>
      <c r="O18" s="263" t="s">
        <v>74</v>
      </c>
      <c r="P18" s="140" t="s">
        <v>74</v>
      </c>
      <c r="Q18" s="141"/>
      <c r="R18" s="294">
        <v>0</v>
      </c>
      <c r="S18" s="185" t="s">
        <v>74</v>
      </c>
      <c r="T18" s="284" t="s">
        <v>74</v>
      </c>
      <c r="U18" s="285" t="s">
        <v>74</v>
      </c>
      <c r="V18" s="286" t="s">
        <v>74</v>
      </c>
      <c r="W18" s="286" t="s">
        <v>74</v>
      </c>
      <c r="X18" s="287" t="s">
        <v>74</v>
      </c>
      <c r="Y18" s="289" t="s">
        <v>103</v>
      </c>
    </row>
    <row r="19" spans="1:25" ht="20.100000000000001" hidden="1" customHeight="1" x14ac:dyDescent="0.25">
      <c r="A19" s="130"/>
      <c r="B19" s="131"/>
      <c r="C19" s="132"/>
      <c r="D19" s="132"/>
      <c r="E19" s="133"/>
      <c r="F19" s="134"/>
      <c r="G19" s="135">
        <f t="shared" si="0"/>
        <v>0</v>
      </c>
      <c r="H19" s="275"/>
      <c r="I19" s="276"/>
      <c r="J19" s="138">
        <f t="shared" si="1"/>
        <v>0</v>
      </c>
      <c r="K19" s="136"/>
      <c r="L19" s="137"/>
      <c r="M19" s="139">
        <f t="shared" si="4"/>
        <v>0</v>
      </c>
      <c r="N19" s="136"/>
      <c r="O19" s="137"/>
      <c r="P19" s="140"/>
      <c r="Q19" s="141"/>
      <c r="R19" s="142"/>
      <c r="S19" s="143">
        <f t="shared" ref="S19:S38" si="5">A19+TIME(2,0,0)</f>
        <v>8.3333333333333329E-2</v>
      </c>
      <c r="T19" s="144"/>
      <c r="U19" s="145"/>
      <c r="V19" s="146"/>
      <c r="W19" s="146"/>
      <c r="X19" s="147"/>
      <c r="Y19" s="133"/>
    </row>
    <row r="20" spans="1:25" ht="20.100000000000001" hidden="1" customHeight="1" x14ac:dyDescent="0.25">
      <c r="A20" s="130"/>
      <c r="B20" s="131"/>
      <c r="C20" s="132"/>
      <c r="D20" s="132"/>
      <c r="E20" s="133"/>
      <c r="F20" s="134"/>
      <c r="G20" s="135">
        <f t="shared" si="0"/>
        <v>0</v>
      </c>
      <c r="H20" s="136"/>
      <c r="I20" s="137"/>
      <c r="J20" s="138">
        <f t="shared" si="1"/>
        <v>0</v>
      </c>
      <c r="K20" s="136"/>
      <c r="L20" s="137"/>
      <c r="M20" s="139">
        <f t="shared" si="4"/>
        <v>0</v>
      </c>
      <c r="N20" s="136"/>
      <c r="O20" s="137"/>
      <c r="P20" s="140"/>
      <c r="Q20" s="141"/>
      <c r="R20" s="142"/>
      <c r="S20" s="143">
        <f t="shared" si="5"/>
        <v>8.3333333333333329E-2</v>
      </c>
      <c r="T20" s="144"/>
      <c r="U20" s="145"/>
      <c r="V20" s="146"/>
      <c r="W20" s="146"/>
      <c r="X20" s="147"/>
      <c r="Y20" s="133"/>
    </row>
    <row r="21" spans="1:25" ht="20.100000000000001" hidden="1" customHeight="1" x14ac:dyDescent="0.25">
      <c r="A21" s="130"/>
      <c r="B21" s="131"/>
      <c r="C21" s="132"/>
      <c r="D21" s="132"/>
      <c r="E21" s="133"/>
      <c r="F21" s="134"/>
      <c r="G21" s="135">
        <f t="shared" ref="G21:G38" si="6">IF(ISBLANK(I21),0,(I21-H21+1))</f>
        <v>0</v>
      </c>
      <c r="H21" s="136"/>
      <c r="I21" s="137"/>
      <c r="J21" s="138">
        <f t="shared" si="1"/>
        <v>0</v>
      </c>
      <c r="K21" s="136"/>
      <c r="L21" s="137"/>
      <c r="M21" s="139">
        <f t="shared" si="4"/>
        <v>0</v>
      </c>
      <c r="N21" s="136"/>
      <c r="O21" s="137"/>
      <c r="P21" s="140"/>
      <c r="Q21" s="141"/>
      <c r="R21" s="142"/>
      <c r="S21" s="143">
        <f t="shared" si="5"/>
        <v>8.3333333333333329E-2</v>
      </c>
      <c r="T21" s="144"/>
      <c r="U21" s="145"/>
      <c r="V21" s="146"/>
      <c r="W21" s="146"/>
      <c r="X21" s="147"/>
      <c r="Y21" s="133"/>
    </row>
    <row r="22" spans="1:25" ht="20.100000000000001" hidden="1" customHeight="1" x14ac:dyDescent="0.25">
      <c r="A22" s="130"/>
      <c r="B22" s="131"/>
      <c r="C22" s="132"/>
      <c r="D22" s="132"/>
      <c r="E22" s="133"/>
      <c r="F22" s="134"/>
      <c r="G22" s="135">
        <f t="shared" si="6"/>
        <v>0</v>
      </c>
      <c r="H22" s="136"/>
      <c r="I22" s="137"/>
      <c r="J22" s="138">
        <f t="shared" si="1"/>
        <v>0</v>
      </c>
      <c r="K22" s="136"/>
      <c r="L22" s="137"/>
      <c r="M22" s="139">
        <f t="shared" si="4"/>
        <v>0</v>
      </c>
      <c r="N22" s="136"/>
      <c r="O22" s="137"/>
      <c r="P22" s="140"/>
      <c r="Q22" s="141"/>
      <c r="R22" s="142"/>
      <c r="S22" s="143">
        <f t="shared" si="5"/>
        <v>8.3333333333333329E-2</v>
      </c>
      <c r="T22" s="144"/>
      <c r="U22" s="145"/>
      <c r="V22" s="146"/>
      <c r="W22" s="146"/>
      <c r="X22" s="147"/>
      <c r="Y22" s="133"/>
    </row>
    <row r="23" spans="1:25" ht="20.100000000000001" hidden="1" customHeight="1" x14ac:dyDescent="0.25">
      <c r="A23" s="130"/>
      <c r="B23" s="131"/>
      <c r="C23" s="132"/>
      <c r="D23" s="132"/>
      <c r="E23" s="133"/>
      <c r="F23" s="134"/>
      <c r="G23" s="135">
        <f t="shared" si="6"/>
        <v>0</v>
      </c>
      <c r="H23" s="136"/>
      <c r="I23" s="137"/>
      <c r="J23" s="138">
        <f t="shared" si="1"/>
        <v>0</v>
      </c>
      <c r="K23" s="136"/>
      <c r="L23" s="137"/>
      <c r="M23" s="139">
        <f t="shared" si="4"/>
        <v>0</v>
      </c>
      <c r="N23" s="136"/>
      <c r="O23" s="137"/>
      <c r="P23" s="140"/>
      <c r="Q23" s="141"/>
      <c r="R23" s="142"/>
      <c r="S23" s="143">
        <f t="shared" si="5"/>
        <v>8.3333333333333329E-2</v>
      </c>
      <c r="T23" s="144"/>
      <c r="U23" s="145"/>
      <c r="V23" s="146"/>
      <c r="W23" s="146"/>
      <c r="X23" s="147"/>
      <c r="Y23" s="133"/>
    </row>
    <row r="24" spans="1:25" ht="20.100000000000001" hidden="1" customHeight="1" x14ac:dyDescent="0.25">
      <c r="A24" s="130"/>
      <c r="B24" s="131"/>
      <c r="C24" s="132"/>
      <c r="D24" s="132"/>
      <c r="E24" s="133"/>
      <c r="F24" s="134"/>
      <c r="G24" s="135">
        <f t="shared" si="6"/>
        <v>0</v>
      </c>
      <c r="H24" s="136"/>
      <c r="I24" s="137"/>
      <c r="J24" s="138">
        <f t="shared" si="1"/>
        <v>0</v>
      </c>
      <c r="K24" s="136"/>
      <c r="L24" s="137"/>
      <c r="M24" s="139">
        <f t="shared" si="4"/>
        <v>0</v>
      </c>
      <c r="N24" s="136"/>
      <c r="O24" s="137"/>
      <c r="P24" s="140"/>
      <c r="Q24" s="141"/>
      <c r="R24" s="142"/>
      <c r="S24" s="143">
        <f t="shared" si="5"/>
        <v>8.3333333333333329E-2</v>
      </c>
      <c r="T24" s="144"/>
      <c r="U24" s="145"/>
      <c r="V24" s="146"/>
      <c r="W24" s="146"/>
      <c r="X24" s="147"/>
      <c r="Y24" s="133"/>
    </row>
    <row r="25" spans="1:25" ht="20.100000000000001" hidden="1" customHeight="1" x14ac:dyDescent="0.25">
      <c r="A25" s="130"/>
      <c r="B25" s="131"/>
      <c r="C25" s="132"/>
      <c r="D25" s="132"/>
      <c r="E25" s="133"/>
      <c r="F25" s="134"/>
      <c r="G25" s="135">
        <f t="shared" si="6"/>
        <v>0</v>
      </c>
      <c r="H25" s="136"/>
      <c r="I25" s="137"/>
      <c r="J25" s="138">
        <f t="shared" ref="J25:J38" si="7">IF(ISBLANK(L25),0,(L25-K25+1))</f>
        <v>0</v>
      </c>
      <c r="K25" s="136"/>
      <c r="L25" s="137"/>
      <c r="M25" s="139">
        <f t="shared" si="4"/>
        <v>0</v>
      </c>
      <c r="N25" s="136"/>
      <c r="O25" s="137"/>
      <c r="P25" s="140"/>
      <c r="Q25" s="141"/>
      <c r="R25" s="142"/>
      <c r="S25" s="143">
        <f t="shared" si="5"/>
        <v>8.3333333333333329E-2</v>
      </c>
      <c r="T25" s="144"/>
      <c r="U25" s="145"/>
      <c r="V25" s="146"/>
      <c r="W25" s="146"/>
      <c r="X25" s="147"/>
      <c r="Y25" s="133"/>
    </row>
    <row r="26" spans="1:25" ht="20.100000000000001" hidden="1" customHeight="1" x14ac:dyDescent="0.25">
      <c r="A26" s="130"/>
      <c r="B26" s="131"/>
      <c r="C26" s="132"/>
      <c r="D26" s="132"/>
      <c r="E26" s="133"/>
      <c r="F26" s="134"/>
      <c r="G26" s="135">
        <f t="shared" si="6"/>
        <v>0</v>
      </c>
      <c r="H26" s="136"/>
      <c r="I26" s="137"/>
      <c r="J26" s="138">
        <f t="shared" si="7"/>
        <v>0</v>
      </c>
      <c r="K26" s="136"/>
      <c r="L26" s="137"/>
      <c r="M26" s="139">
        <f t="shared" si="4"/>
        <v>0</v>
      </c>
      <c r="N26" s="136"/>
      <c r="O26" s="137"/>
      <c r="P26" s="140"/>
      <c r="Q26" s="141"/>
      <c r="R26" s="142"/>
      <c r="S26" s="143">
        <f t="shared" si="5"/>
        <v>8.3333333333333329E-2</v>
      </c>
      <c r="T26" s="144"/>
      <c r="U26" s="145"/>
      <c r="V26" s="146"/>
      <c r="W26" s="146"/>
      <c r="X26" s="147"/>
      <c r="Y26" s="133"/>
    </row>
    <row r="27" spans="1:25" ht="20.100000000000001" hidden="1" customHeight="1" x14ac:dyDescent="0.25">
      <c r="A27" s="130"/>
      <c r="B27" s="131"/>
      <c r="C27" s="132"/>
      <c r="D27" s="132"/>
      <c r="E27" s="133"/>
      <c r="F27" s="134"/>
      <c r="G27" s="135">
        <f t="shared" si="6"/>
        <v>0</v>
      </c>
      <c r="H27" s="136"/>
      <c r="I27" s="137"/>
      <c r="J27" s="138">
        <f t="shared" si="7"/>
        <v>0</v>
      </c>
      <c r="K27" s="136"/>
      <c r="L27" s="137"/>
      <c r="M27" s="139">
        <f t="shared" si="4"/>
        <v>0</v>
      </c>
      <c r="N27" s="136"/>
      <c r="O27" s="137"/>
      <c r="P27" s="140"/>
      <c r="Q27" s="141"/>
      <c r="R27" s="142"/>
      <c r="S27" s="143">
        <f t="shared" si="5"/>
        <v>8.3333333333333329E-2</v>
      </c>
      <c r="T27" s="144"/>
      <c r="U27" s="145"/>
      <c r="V27" s="146"/>
      <c r="W27" s="146"/>
      <c r="X27" s="147"/>
      <c r="Y27" s="133"/>
    </row>
    <row r="28" spans="1:25" ht="20.100000000000001" hidden="1" customHeight="1" x14ac:dyDescent="0.25">
      <c r="A28" s="130"/>
      <c r="B28" s="131"/>
      <c r="C28" s="132"/>
      <c r="D28" s="132"/>
      <c r="E28" s="133"/>
      <c r="F28" s="134"/>
      <c r="G28" s="135">
        <f t="shared" si="6"/>
        <v>0</v>
      </c>
      <c r="H28" s="136"/>
      <c r="I28" s="137"/>
      <c r="J28" s="138">
        <f t="shared" si="7"/>
        <v>0</v>
      </c>
      <c r="K28" s="136"/>
      <c r="L28" s="137"/>
      <c r="M28" s="139">
        <f t="shared" si="4"/>
        <v>0</v>
      </c>
      <c r="N28" s="136"/>
      <c r="O28" s="137"/>
      <c r="P28" s="140"/>
      <c r="Q28" s="141"/>
      <c r="R28" s="142"/>
      <c r="S28" s="143">
        <f t="shared" si="5"/>
        <v>8.3333333333333329E-2</v>
      </c>
      <c r="T28" s="144"/>
      <c r="U28" s="145"/>
      <c r="V28" s="146"/>
      <c r="W28" s="146"/>
      <c r="X28" s="147"/>
      <c r="Y28" s="133"/>
    </row>
    <row r="29" spans="1:25" ht="20.100000000000001" hidden="1" customHeight="1" x14ac:dyDescent="0.25">
      <c r="A29" s="130"/>
      <c r="B29" s="131"/>
      <c r="C29" s="132"/>
      <c r="D29" s="132"/>
      <c r="E29" s="133"/>
      <c r="F29" s="134"/>
      <c r="G29" s="135">
        <f t="shared" si="6"/>
        <v>0</v>
      </c>
      <c r="H29" s="136"/>
      <c r="I29" s="137"/>
      <c r="J29" s="138">
        <f t="shared" si="7"/>
        <v>0</v>
      </c>
      <c r="K29" s="136"/>
      <c r="L29" s="137"/>
      <c r="M29" s="139">
        <f t="shared" si="4"/>
        <v>0</v>
      </c>
      <c r="N29" s="136"/>
      <c r="O29" s="137"/>
      <c r="P29" s="140"/>
      <c r="Q29" s="141"/>
      <c r="R29" s="142"/>
      <c r="S29" s="143">
        <f t="shared" si="5"/>
        <v>8.3333333333333329E-2</v>
      </c>
      <c r="T29" s="144"/>
      <c r="U29" s="145"/>
      <c r="V29" s="146"/>
      <c r="W29" s="146"/>
      <c r="X29" s="147"/>
      <c r="Y29" s="133"/>
    </row>
    <row r="30" spans="1:25" ht="20.100000000000001" hidden="1" customHeight="1" x14ac:dyDescent="0.25">
      <c r="A30" s="130"/>
      <c r="B30" s="131"/>
      <c r="C30" s="132"/>
      <c r="D30" s="132"/>
      <c r="E30" s="133"/>
      <c r="F30" s="134"/>
      <c r="G30" s="135">
        <f t="shared" si="6"/>
        <v>0</v>
      </c>
      <c r="H30" s="136"/>
      <c r="I30" s="137"/>
      <c r="J30" s="138">
        <f t="shared" si="7"/>
        <v>0</v>
      </c>
      <c r="K30" s="136"/>
      <c r="L30" s="137"/>
      <c r="M30" s="139">
        <f t="shared" si="4"/>
        <v>0</v>
      </c>
      <c r="N30" s="136"/>
      <c r="O30" s="137"/>
      <c r="P30" s="140"/>
      <c r="Q30" s="141"/>
      <c r="R30" s="142"/>
      <c r="S30" s="143">
        <f t="shared" si="5"/>
        <v>8.3333333333333329E-2</v>
      </c>
      <c r="T30" s="144"/>
      <c r="U30" s="145"/>
      <c r="V30" s="146"/>
      <c r="W30" s="146"/>
      <c r="X30" s="147"/>
      <c r="Y30" s="133"/>
    </row>
    <row r="31" spans="1:25" ht="20.100000000000001" hidden="1" customHeight="1" x14ac:dyDescent="0.25">
      <c r="A31" s="130"/>
      <c r="B31" s="131"/>
      <c r="C31" s="132"/>
      <c r="D31" s="132"/>
      <c r="E31" s="133"/>
      <c r="F31" s="134"/>
      <c r="G31" s="135">
        <f t="shared" si="6"/>
        <v>0</v>
      </c>
      <c r="H31" s="136"/>
      <c r="I31" s="137"/>
      <c r="J31" s="138">
        <f t="shared" si="7"/>
        <v>0</v>
      </c>
      <c r="K31" s="136"/>
      <c r="L31" s="137"/>
      <c r="M31" s="139">
        <f t="shared" si="4"/>
        <v>0</v>
      </c>
      <c r="N31" s="136"/>
      <c r="O31" s="137"/>
      <c r="P31" s="140"/>
      <c r="Q31" s="141"/>
      <c r="R31" s="142"/>
      <c r="S31" s="143">
        <f t="shared" si="5"/>
        <v>8.3333333333333329E-2</v>
      </c>
      <c r="T31" s="144"/>
      <c r="U31" s="145"/>
      <c r="V31" s="146"/>
      <c r="W31" s="146"/>
      <c r="X31" s="147"/>
      <c r="Y31" s="133"/>
    </row>
    <row r="32" spans="1:25" ht="20.100000000000001" hidden="1" customHeight="1" x14ac:dyDescent="0.25">
      <c r="A32" s="130"/>
      <c r="B32" s="131"/>
      <c r="C32" s="132"/>
      <c r="D32" s="132"/>
      <c r="E32" s="133"/>
      <c r="F32" s="134"/>
      <c r="G32" s="135">
        <f t="shared" si="6"/>
        <v>0</v>
      </c>
      <c r="H32" s="136"/>
      <c r="I32" s="137"/>
      <c r="J32" s="138">
        <f t="shared" si="7"/>
        <v>0</v>
      </c>
      <c r="K32" s="136"/>
      <c r="L32" s="137"/>
      <c r="M32" s="139">
        <f t="shared" si="4"/>
        <v>0</v>
      </c>
      <c r="N32" s="136"/>
      <c r="O32" s="137"/>
      <c r="P32" s="140"/>
      <c r="Q32" s="141"/>
      <c r="R32" s="142"/>
      <c r="S32" s="143">
        <f t="shared" si="5"/>
        <v>8.3333333333333329E-2</v>
      </c>
      <c r="T32" s="144"/>
      <c r="U32" s="145"/>
      <c r="V32" s="146"/>
      <c r="W32" s="146"/>
      <c r="X32" s="147"/>
      <c r="Y32" s="133"/>
    </row>
    <row r="33" spans="1:25" ht="20.100000000000001" hidden="1" customHeight="1" x14ac:dyDescent="0.25">
      <c r="A33" s="130"/>
      <c r="B33" s="131"/>
      <c r="C33" s="132"/>
      <c r="D33" s="132"/>
      <c r="E33" s="133"/>
      <c r="F33" s="134"/>
      <c r="G33" s="135">
        <f t="shared" si="6"/>
        <v>0</v>
      </c>
      <c r="H33" s="136"/>
      <c r="I33" s="137"/>
      <c r="J33" s="138">
        <f t="shared" si="7"/>
        <v>0</v>
      </c>
      <c r="K33" s="136"/>
      <c r="L33" s="137"/>
      <c r="M33" s="139">
        <f t="shared" si="4"/>
        <v>0</v>
      </c>
      <c r="N33" s="136"/>
      <c r="O33" s="137"/>
      <c r="P33" s="140"/>
      <c r="Q33" s="141"/>
      <c r="R33" s="142"/>
      <c r="S33" s="143">
        <f t="shared" si="5"/>
        <v>8.3333333333333329E-2</v>
      </c>
      <c r="T33" s="144"/>
      <c r="U33" s="145"/>
      <c r="V33" s="146"/>
      <c r="W33" s="146"/>
      <c r="X33" s="147"/>
      <c r="Y33" s="133"/>
    </row>
    <row r="34" spans="1:25" ht="20.100000000000001" hidden="1" customHeight="1" x14ac:dyDescent="0.25">
      <c r="A34" s="130"/>
      <c r="B34" s="131"/>
      <c r="C34" s="132"/>
      <c r="D34" s="132"/>
      <c r="E34" s="133"/>
      <c r="F34" s="134"/>
      <c r="G34" s="135">
        <f t="shared" si="6"/>
        <v>0</v>
      </c>
      <c r="H34" s="136"/>
      <c r="I34" s="137"/>
      <c r="J34" s="138">
        <f t="shared" si="7"/>
        <v>0</v>
      </c>
      <c r="K34" s="136"/>
      <c r="L34" s="137"/>
      <c r="M34" s="139">
        <f t="shared" si="4"/>
        <v>0</v>
      </c>
      <c r="N34" s="136"/>
      <c r="O34" s="137"/>
      <c r="P34" s="140"/>
      <c r="Q34" s="141"/>
      <c r="R34" s="142"/>
      <c r="S34" s="143">
        <f t="shared" si="5"/>
        <v>8.3333333333333329E-2</v>
      </c>
      <c r="T34" s="144"/>
      <c r="U34" s="145"/>
      <c r="V34" s="146"/>
      <c r="W34" s="146"/>
      <c r="X34" s="147"/>
      <c r="Y34" s="133"/>
    </row>
    <row r="35" spans="1:25" ht="20.100000000000001" hidden="1" customHeight="1" x14ac:dyDescent="0.25">
      <c r="A35" s="130"/>
      <c r="B35" s="131"/>
      <c r="C35" s="132"/>
      <c r="D35" s="132"/>
      <c r="E35" s="133"/>
      <c r="F35" s="134"/>
      <c r="G35" s="135">
        <f t="shared" si="6"/>
        <v>0</v>
      </c>
      <c r="H35" s="136"/>
      <c r="I35" s="137"/>
      <c r="J35" s="138">
        <f t="shared" si="7"/>
        <v>0</v>
      </c>
      <c r="K35" s="136"/>
      <c r="L35" s="137"/>
      <c r="M35" s="139">
        <f t="shared" si="4"/>
        <v>0</v>
      </c>
      <c r="N35" s="136"/>
      <c r="O35" s="137"/>
      <c r="P35" s="140"/>
      <c r="Q35" s="141"/>
      <c r="R35" s="142"/>
      <c r="S35" s="143">
        <f t="shared" si="5"/>
        <v>8.3333333333333329E-2</v>
      </c>
      <c r="T35" s="144"/>
      <c r="U35" s="145"/>
      <c r="V35" s="146"/>
      <c r="W35" s="146"/>
      <c r="X35" s="147"/>
      <c r="Y35" s="133"/>
    </row>
    <row r="36" spans="1:25" ht="20.100000000000001" hidden="1" customHeight="1" x14ac:dyDescent="0.25">
      <c r="A36" s="130"/>
      <c r="B36" s="131"/>
      <c r="C36" s="132"/>
      <c r="D36" s="132"/>
      <c r="E36" s="133"/>
      <c r="F36" s="134"/>
      <c r="G36" s="135">
        <f t="shared" si="6"/>
        <v>0</v>
      </c>
      <c r="H36" s="136"/>
      <c r="I36" s="137"/>
      <c r="J36" s="138">
        <f t="shared" si="7"/>
        <v>0</v>
      </c>
      <c r="K36" s="136"/>
      <c r="L36" s="137"/>
      <c r="M36" s="139">
        <f t="shared" si="4"/>
        <v>0</v>
      </c>
      <c r="N36" s="136"/>
      <c r="O36" s="137"/>
      <c r="P36" s="140"/>
      <c r="Q36" s="141"/>
      <c r="R36" s="142"/>
      <c r="S36" s="143">
        <f t="shared" si="5"/>
        <v>8.3333333333333329E-2</v>
      </c>
      <c r="T36" s="144"/>
      <c r="U36" s="145"/>
      <c r="V36" s="146"/>
      <c r="W36" s="146"/>
      <c r="X36" s="147"/>
      <c r="Y36" s="133"/>
    </row>
    <row r="37" spans="1:25" ht="20.100000000000001" hidden="1" customHeight="1" x14ac:dyDescent="0.25">
      <c r="A37" s="130"/>
      <c r="B37" s="131"/>
      <c r="C37" s="132"/>
      <c r="D37" s="132"/>
      <c r="E37" s="133"/>
      <c r="F37" s="134"/>
      <c r="G37" s="135">
        <f t="shared" si="6"/>
        <v>0</v>
      </c>
      <c r="H37" s="136"/>
      <c r="I37" s="137"/>
      <c r="J37" s="138">
        <f t="shared" si="7"/>
        <v>0</v>
      </c>
      <c r="K37" s="136"/>
      <c r="L37" s="137"/>
      <c r="M37" s="139">
        <f t="shared" si="4"/>
        <v>0</v>
      </c>
      <c r="N37" s="136"/>
      <c r="O37" s="137"/>
      <c r="P37" s="140"/>
      <c r="Q37" s="141"/>
      <c r="R37" s="142"/>
      <c r="S37" s="143">
        <f t="shared" si="5"/>
        <v>8.3333333333333329E-2</v>
      </c>
      <c r="T37" s="144"/>
      <c r="U37" s="145"/>
      <c r="V37" s="146"/>
      <c r="W37" s="146"/>
      <c r="X37" s="147"/>
      <c r="Y37" s="133"/>
    </row>
    <row r="38" spans="1:25" ht="20.100000000000001" hidden="1" customHeight="1" x14ac:dyDescent="0.25">
      <c r="A38" s="130"/>
      <c r="B38" s="131"/>
      <c r="C38" s="132"/>
      <c r="D38" s="132"/>
      <c r="E38" s="133"/>
      <c r="F38" s="134"/>
      <c r="G38" s="135">
        <f t="shared" si="6"/>
        <v>0</v>
      </c>
      <c r="H38" s="136"/>
      <c r="I38" s="137"/>
      <c r="J38" s="138">
        <f t="shared" si="7"/>
        <v>0</v>
      </c>
      <c r="K38" s="136"/>
      <c r="L38" s="137"/>
      <c r="M38" s="139">
        <f t="shared" si="4"/>
        <v>0</v>
      </c>
      <c r="N38" s="136"/>
      <c r="O38" s="137"/>
      <c r="P38" s="140"/>
      <c r="Q38" s="141"/>
      <c r="R38" s="142"/>
      <c r="S38" s="143">
        <f t="shared" si="5"/>
        <v>8.3333333333333329E-2</v>
      </c>
      <c r="T38" s="144"/>
      <c r="U38" s="145"/>
      <c r="V38" s="146"/>
      <c r="W38" s="146"/>
      <c r="X38" s="147"/>
      <c r="Y38" s="133"/>
    </row>
    <row r="39" spans="1:25" ht="19.5" hidden="1" customHeight="1" x14ac:dyDescent="0.25">
      <c r="A39" s="148">
        <v>0.41666666666666669</v>
      </c>
      <c r="B39" s="149" t="s">
        <v>70</v>
      </c>
      <c r="C39" s="150">
        <v>25</v>
      </c>
      <c r="D39" s="150" t="s">
        <v>71</v>
      </c>
      <c r="E39" s="151" t="s">
        <v>72</v>
      </c>
      <c r="F39" s="152" t="s">
        <v>73</v>
      </c>
      <c r="G39" s="153" t="s">
        <v>74</v>
      </c>
      <c r="H39" s="154" t="s">
        <v>74</v>
      </c>
      <c r="I39" s="155" t="s">
        <v>74</v>
      </c>
      <c r="J39" s="153" t="s">
        <v>74</v>
      </c>
      <c r="K39" s="154" t="s">
        <v>74</v>
      </c>
      <c r="L39" s="155" t="s">
        <v>74</v>
      </c>
      <c r="M39" s="153" t="s">
        <v>74</v>
      </c>
      <c r="N39" s="154" t="s">
        <v>74</v>
      </c>
      <c r="O39" s="155" t="s">
        <v>74</v>
      </c>
      <c r="P39" s="156" t="s">
        <v>74</v>
      </c>
      <c r="Q39" s="157" t="s">
        <v>74</v>
      </c>
      <c r="R39" s="158" t="s">
        <v>74</v>
      </c>
      <c r="S39" s="159" t="s">
        <v>74</v>
      </c>
      <c r="T39" s="160" t="s">
        <v>74</v>
      </c>
      <c r="U39" s="161" t="s">
        <v>74</v>
      </c>
      <c r="V39" s="162" t="s">
        <v>74</v>
      </c>
      <c r="W39" s="162" t="s">
        <v>74</v>
      </c>
      <c r="X39" s="163" t="s">
        <v>74</v>
      </c>
      <c r="Y39" s="151" t="s">
        <v>72</v>
      </c>
    </row>
    <row r="40" spans="1:25" ht="19.5" hidden="1" customHeight="1" x14ac:dyDescent="0.25">
      <c r="A40" s="148">
        <v>0.41666666666666669</v>
      </c>
      <c r="B40" s="149" t="s">
        <v>70</v>
      </c>
      <c r="C40" s="150">
        <v>24</v>
      </c>
      <c r="D40" s="150" t="s">
        <v>71</v>
      </c>
      <c r="E40" s="151" t="s">
        <v>75</v>
      </c>
      <c r="F40" s="152" t="s">
        <v>32</v>
      </c>
      <c r="G40" s="153" t="s">
        <v>74</v>
      </c>
      <c r="H40" s="154" t="s">
        <v>74</v>
      </c>
      <c r="I40" s="155" t="s">
        <v>74</v>
      </c>
      <c r="J40" s="153" t="s">
        <v>74</v>
      </c>
      <c r="K40" s="154" t="s">
        <v>74</v>
      </c>
      <c r="L40" s="155" t="s">
        <v>74</v>
      </c>
      <c r="M40" s="153" t="s">
        <v>74</v>
      </c>
      <c r="N40" s="154" t="s">
        <v>74</v>
      </c>
      <c r="O40" s="155" t="s">
        <v>74</v>
      </c>
      <c r="P40" s="156" t="s">
        <v>74</v>
      </c>
      <c r="Q40" s="157" t="s">
        <v>74</v>
      </c>
      <c r="R40" s="158" t="s">
        <v>74</v>
      </c>
      <c r="S40" s="159" t="s">
        <v>74</v>
      </c>
      <c r="T40" s="160" t="s">
        <v>74</v>
      </c>
      <c r="U40" s="161" t="s">
        <v>74</v>
      </c>
      <c r="V40" s="162" t="s">
        <v>74</v>
      </c>
      <c r="W40" s="162" t="s">
        <v>74</v>
      </c>
      <c r="X40" s="163" t="s">
        <v>74</v>
      </c>
      <c r="Y40" s="151" t="s">
        <v>75</v>
      </c>
    </row>
    <row r="41" spans="1:25" ht="19.5" hidden="1" customHeight="1" x14ac:dyDescent="0.25">
      <c r="A41" s="148">
        <v>0.41666666666666669</v>
      </c>
      <c r="B41" s="149" t="s">
        <v>70</v>
      </c>
      <c r="C41" s="150">
        <v>24</v>
      </c>
      <c r="D41" s="150" t="s">
        <v>71</v>
      </c>
      <c r="E41" s="151" t="s">
        <v>76</v>
      </c>
      <c r="F41" s="152" t="s">
        <v>77</v>
      </c>
      <c r="G41" s="153" t="s">
        <v>74</v>
      </c>
      <c r="H41" s="154" t="s">
        <v>74</v>
      </c>
      <c r="I41" s="155" t="s">
        <v>74</v>
      </c>
      <c r="J41" s="153" t="s">
        <v>74</v>
      </c>
      <c r="K41" s="154" t="s">
        <v>74</v>
      </c>
      <c r="L41" s="155" t="s">
        <v>74</v>
      </c>
      <c r="M41" s="153" t="s">
        <v>74</v>
      </c>
      <c r="N41" s="154" t="s">
        <v>74</v>
      </c>
      <c r="O41" s="155" t="s">
        <v>74</v>
      </c>
      <c r="P41" s="156" t="s">
        <v>74</v>
      </c>
      <c r="Q41" s="157" t="s">
        <v>74</v>
      </c>
      <c r="R41" s="158" t="s">
        <v>74</v>
      </c>
      <c r="S41" s="159" t="s">
        <v>74</v>
      </c>
      <c r="T41" s="160" t="s">
        <v>74</v>
      </c>
      <c r="U41" s="161" t="s">
        <v>74</v>
      </c>
      <c r="V41" s="162" t="s">
        <v>74</v>
      </c>
      <c r="W41" s="162" t="s">
        <v>74</v>
      </c>
      <c r="X41" s="163" t="s">
        <v>74</v>
      </c>
      <c r="Y41" s="151" t="s">
        <v>76</v>
      </c>
    </row>
    <row r="42" spans="1:25" ht="19.5" hidden="1" customHeight="1" x14ac:dyDescent="0.25">
      <c r="A42" s="148">
        <v>0.5</v>
      </c>
      <c r="B42" s="149" t="s">
        <v>78</v>
      </c>
      <c r="C42" s="150">
        <v>36</v>
      </c>
      <c r="D42" s="150" t="s">
        <v>71</v>
      </c>
      <c r="E42" s="151" t="s">
        <v>79</v>
      </c>
      <c r="F42" s="152" t="s">
        <v>73</v>
      </c>
      <c r="G42" s="153" t="s">
        <v>74</v>
      </c>
      <c r="H42" s="154" t="s">
        <v>74</v>
      </c>
      <c r="I42" s="155" t="s">
        <v>74</v>
      </c>
      <c r="J42" s="153" t="s">
        <v>74</v>
      </c>
      <c r="K42" s="154" t="s">
        <v>74</v>
      </c>
      <c r="L42" s="155" t="s">
        <v>74</v>
      </c>
      <c r="M42" s="153" t="s">
        <v>74</v>
      </c>
      <c r="N42" s="154" t="s">
        <v>74</v>
      </c>
      <c r="O42" s="155" t="s">
        <v>74</v>
      </c>
      <c r="P42" s="156" t="s">
        <v>74</v>
      </c>
      <c r="Q42" s="157" t="s">
        <v>74</v>
      </c>
      <c r="R42" s="158" t="s">
        <v>74</v>
      </c>
      <c r="S42" s="159" t="s">
        <v>74</v>
      </c>
      <c r="T42" s="160" t="s">
        <v>74</v>
      </c>
      <c r="U42" s="161" t="s">
        <v>74</v>
      </c>
      <c r="V42" s="162" t="s">
        <v>74</v>
      </c>
      <c r="W42" s="162" t="s">
        <v>74</v>
      </c>
      <c r="X42" s="163" t="s">
        <v>74</v>
      </c>
      <c r="Y42" s="151" t="s">
        <v>79</v>
      </c>
    </row>
    <row r="43" spans="1:25" ht="19.5" hidden="1" customHeight="1" x14ac:dyDescent="0.25">
      <c r="A43" s="148">
        <v>0.5</v>
      </c>
      <c r="B43" s="149" t="s">
        <v>78</v>
      </c>
      <c r="C43" s="150">
        <v>36</v>
      </c>
      <c r="D43" s="150" t="s">
        <v>71</v>
      </c>
      <c r="E43" s="151" t="s">
        <v>80</v>
      </c>
      <c r="F43" s="152" t="s">
        <v>32</v>
      </c>
      <c r="G43" s="153" t="s">
        <v>74</v>
      </c>
      <c r="H43" s="154" t="s">
        <v>74</v>
      </c>
      <c r="I43" s="155" t="s">
        <v>74</v>
      </c>
      <c r="J43" s="153" t="s">
        <v>74</v>
      </c>
      <c r="K43" s="154" t="s">
        <v>74</v>
      </c>
      <c r="L43" s="155" t="s">
        <v>74</v>
      </c>
      <c r="M43" s="153" t="s">
        <v>74</v>
      </c>
      <c r="N43" s="154" t="s">
        <v>74</v>
      </c>
      <c r="O43" s="155" t="s">
        <v>74</v>
      </c>
      <c r="P43" s="156" t="s">
        <v>74</v>
      </c>
      <c r="Q43" s="157" t="s">
        <v>74</v>
      </c>
      <c r="R43" s="158" t="s">
        <v>74</v>
      </c>
      <c r="S43" s="159" t="s">
        <v>74</v>
      </c>
      <c r="T43" s="160" t="s">
        <v>74</v>
      </c>
      <c r="U43" s="161" t="s">
        <v>74</v>
      </c>
      <c r="V43" s="162" t="s">
        <v>74</v>
      </c>
      <c r="W43" s="162" t="s">
        <v>74</v>
      </c>
      <c r="X43" s="163" t="s">
        <v>74</v>
      </c>
      <c r="Y43" s="151" t="s">
        <v>80</v>
      </c>
    </row>
    <row r="44" spans="1:25" ht="19.5" hidden="1" customHeight="1" x14ac:dyDescent="0.25">
      <c r="A44" s="148">
        <v>0.5</v>
      </c>
      <c r="B44" s="149" t="s">
        <v>78</v>
      </c>
      <c r="C44" s="150">
        <v>36</v>
      </c>
      <c r="D44" s="150" t="s">
        <v>71</v>
      </c>
      <c r="E44" s="151" t="s">
        <v>81</v>
      </c>
      <c r="F44" s="152" t="s">
        <v>77</v>
      </c>
      <c r="G44" s="153" t="s">
        <v>74</v>
      </c>
      <c r="H44" s="154" t="s">
        <v>74</v>
      </c>
      <c r="I44" s="155" t="s">
        <v>74</v>
      </c>
      <c r="J44" s="153" t="s">
        <v>74</v>
      </c>
      <c r="K44" s="154" t="s">
        <v>74</v>
      </c>
      <c r="L44" s="155" t="s">
        <v>74</v>
      </c>
      <c r="M44" s="153" t="s">
        <v>74</v>
      </c>
      <c r="N44" s="154" t="s">
        <v>74</v>
      </c>
      <c r="O44" s="155" t="s">
        <v>74</v>
      </c>
      <c r="P44" s="156" t="s">
        <v>74</v>
      </c>
      <c r="Q44" s="157" t="s">
        <v>74</v>
      </c>
      <c r="R44" s="158" t="s">
        <v>74</v>
      </c>
      <c r="S44" s="159" t="s">
        <v>74</v>
      </c>
      <c r="T44" s="160" t="s">
        <v>74</v>
      </c>
      <c r="U44" s="161" t="s">
        <v>74</v>
      </c>
      <c r="V44" s="162" t="s">
        <v>74</v>
      </c>
      <c r="W44" s="162" t="s">
        <v>74</v>
      </c>
      <c r="X44" s="163" t="s">
        <v>74</v>
      </c>
      <c r="Y44" s="151" t="s">
        <v>81</v>
      </c>
    </row>
    <row r="45" spans="1:25" ht="20.100000000000001" hidden="1" customHeight="1" x14ac:dyDescent="0.25">
      <c r="A45" s="164" t="s">
        <v>82</v>
      </c>
      <c r="B45" s="165" t="s">
        <v>83</v>
      </c>
      <c r="C45" s="166">
        <v>100</v>
      </c>
      <c r="D45" s="167" t="s">
        <v>28</v>
      </c>
      <c r="E45" s="168" t="s">
        <v>84</v>
      </c>
      <c r="F45" s="169" t="s">
        <v>85</v>
      </c>
      <c r="G45" s="170" t="s">
        <v>74</v>
      </c>
      <c r="H45" s="171" t="s">
        <v>74</v>
      </c>
      <c r="I45" s="172" t="s">
        <v>74</v>
      </c>
      <c r="J45" s="170" t="s">
        <v>74</v>
      </c>
      <c r="K45" s="171" t="s">
        <v>74</v>
      </c>
      <c r="L45" s="172" t="s">
        <v>74</v>
      </c>
      <c r="M45" s="170" t="s">
        <v>74</v>
      </c>
      <c r="N45" s="171" t="s">
        <v>74</v>
      </c>
      <c r="O45" s="172" t="s">
        <v>74</v>
      </c>
      <c r="P45" s="173" t="s">
        <v>74</v>
      </c>
      <c r="Q45" s="173" t="s">
        <v>74</v>
      </c>
      <c r="R45" s="173" t="s">
        <v>74</v>
      </c>
      <c r="S45" s="174" t="s">
        <v>74</v>
      </c>
      <c r="T45" s="175" t="s">
        <v>74</v>
      </c>
      <c r="U45" s="176" t="s">
        <v>74</v>
      </c>
      <c r="V45" s="177" t="s">
        <v>74</v>
      </c>
      <c r="W45" s="177" t="s">
        <v>74</v>
      </c>
      <c r="X45" s="178" t="s">
        <v>74</v>
      </c>
      <c r="Y45" s="168" t="s">
        <v>84</v>
      </c>
    </row>
    <row r="46" spans="1:25" ht="30" hidden="1" customHeight="1" x14ac:dyDescent="0.25">
      <c r="A46" s="179"/>
      <c r="B46" s="180"/>
      <c r="C46" s="181"/>
      <c r="D46" s="182"/>
      <c r="E46" s="183"/>
      <c r="F46" s="184"/>
      <c r="G46" s="135">
        <f>IF(ISBLANK(I46),0,(I46-H46+1))</f>
        <v>0</v>
      </c>
      <c r="H46" s="136"/>
      <c r="I46" s="137"/>
      <c r="J46" s="138">
        <f>IF(ISBLANK(L46),0,(L46-K46+1))</f>
        <v>0</v>
      </c>
      <c r="K46" s="136"/>
      <c r="L46" s="137"/>
      <c r="M46" s="139">
        <f>IF(ISBLANK(O46),0,(O46-N46+1))</f>
        <v>0</v>
      </c>
      <c r="N46" s="136"/>
      <c r="O46" s="137"/>
      <c r="P46" s="140"/>
      <c r="Q46" s="141"/>
      <c r="R46" s="142"/>
      <c r="S46" s="185" t="s">
        <v>74</v>
      </c>
      <c r="T46" s="186" t="s">
        <v>74</v>
      </c>
      <c r="U46" s="187" t="s">
        <v>74</v>
      </c>
      <c r="V46" s="188" t="s">
        <v>74</v>
      </c>
      <c r="W46" s="188" t="s">
        <v>74</v>
      </c>
      <c r="X46" s="189" t="s">
        <v>74</v>
      </c>
      <c r="Y46" s="183"/>
    </row>
    <row r="47" spans="1:25" ht="5.25" customHeight="1" thickBot="1" x14ac:dyDescent="0.3">
      <c r="A47" s="118"/>
      <c r="B47" s="119"/>
      <c r="C47" s="120"/>
      <c r="D47" s="121"/>
      <c r="E47" s="122"/>
      <c r="F47" s="123"/>
      <c r="G47" s="126"/>
      <c r="H47" s="229"/>
      <c r="I47" s="230"/>
      <c r="J47" s="126"/>
      <c r="K47" s="229"/>
      <c r="L47" s="230"/>
      <c r="M47" s="126"/>
      <c r="N47" s="229"/>
      <c r="O47" s="230"/>
      <c r="P47" s="231"/>
      <c r="Q47" s="231"/>
      <c r="R47" s="231"/>
      <c r="S47" s="127"/>
      <c r="T47" s="124"/>
      <c r="U47" s="128"/>
      <c r="V47" s="129"/>
      <c r="W47" s="129"/>
      <c r="X47" s="129"/>
      <c r="Y47" s="122"/>
    </row>
    <row r="48" spans="1:25" ht="15" customHeight="1" thickBot="1" x14ac:dyDescent="0.3">
      <c r="B48" s="232"/>
      <c r="C48"/>
      <c r="E48" s="234"/>
      <c r="F48" s="235"/>
      <c r="G48" s="311" t="str">
        <f>G2</f>
        <v># Shot</v>
      </c>
      <c r="J48" s="314" t="str">
        <f>J2</f>
        <v># Shot</v>
      </c>
      <c r="M48" s="317" t="str">
        <f>M2</f>
        <v># Shot</v>
      </c>
      <c r="P48" s="320" t="s">
        <v>58</v>
      </c>
      <c r="Q48" s="321"/>
      <c r="R48" s="322"/>
      <c r="T48" s="323" t="str">
        <f>T2</f>
        <v>Bypass</v>
      </c>
      <c r="U48" s="326" t="str">
        <f>U2</f>
        <v>No Show</v>
      </c>
      <c r="V48" s="299" t="str">
        <f>V2</f>
        <v>Decline</v>
      </c>
      <c r="W48" s="299" t="str">
        <f>W2</f>
        <v>Xtra Sheets</v>
      </c>
      <c r="X48" s="302" t="str">
        <f>X2</f>
        <v># Sales 
(if known)</v>
      </c>
      <c r="Y48" s="234"/>
    </row>
    <row r="49" spans="4:24" ht="15.75" customHeight="1" x14ac:dyDescent="0.25">
      <c r="F49" s="235"/>
      <c r="G49" s="312"/>
      <c r="J49" s="315"/>
      <c r="M49" s="318"/>
      <c r="P49" s="305" t="str">
        <f>P3</f>
        <v>Green 
Screen</v>
      </c>
      <c r="Q49" s="307" t="str">
        <f>Q3</f>
        <v>Star</v>
      </c>
      <c r="R49" s="309" t="str">
        <f>R3</f>
        <v>Private</v>
      </c>
      <c r="T49" s="324"/>
      <c r="U49" s="327"/>
      <c r="V49" s="300"/>
      <c r="W49" s="300"/>
      <c r="X49" s="303"/>
    </row>
    <row r="50" spans="4:24" ht="15.75" customHeight="1" thickBot="1" x14ac:dyDescent="0.3">
      <c r="F50" s="235"/>
      <c r="G50" s="313"/>
      <c r="J50" s="316"/>
      <c r="M50" s="319"/>
      <c r="P50" s="306"/>
      <c r="Q50" s="308"/>
      <c r="R50" s="310"/>
      <c r="T50" s="325"/>
      <c r="U50" s="328"/>
      <c r="V50" s="301"/>
      <c r="W50" s="301"/>
      <c r="X50" s="304"/>
    </row>
    <row r="51" spans="4:24" ht="37.5" customHeight="1" thickBot="1" x14ac:dyDescent="0.3">
      <c r="F51" s="235"/>
      <c r="G51" s="236">
        <f>SUM(G4:G47)</f>
        <v>115</v>
      </c>
      <c r="J51" s="236">
        <f>SUM(J4:J47)</f>
        <v>0</v>
      </c>
      <c r="M51" s="236">
        <f>SUM(M4:M47)</f>
        <v>40</v>
      </c>
      <c r="P51" s="236">
        <f>SUM(P4:P47)</f>
        <v>108</v>
      </c>
      <c r="Q51" s="236">
        <f>SUM(Q4:Q47)</f>
        <v>0</v>
      </c>
      <c r="R51" s="236">
        <f>SUM(R4:R47)</f>
        <v>6</v>
      </c>
      <c r="T51" s="237">
        <f>SUM(T4:T47)</f>
        <v>0</v>
      </c>
      <c r="U51" s="238">
        <f>SUM(U4:U47)</f>
        <v>8</v>
      </c>
      <c r="V51" s="239">
        <f>SUM(V4:V47)</f>
        <v>46</v>
      </c>
      <c r="W51" s="239">
        <f>SUM(W4:W47)</f>
        <v>5</v>
      </c>
      <c r="X51" s="238">
        <f>SUM(X4:X47)</f>
        <v>49</v>
      </c>
    </row>
    <row r="52" spans="4:24" ht="4.5" customHeight="1" x14ac:dyDescent="0.25"/>
    <row r="53" spans="4:24" ht="4.5" customHeight="1" thickBot="1" x14ac:dyDescent="0.3"/>
    <row r="54" spans="4:24" ht="27.75" customHeight="1" thickBot="1" x14ac:dyDescent="0.3">
      <c r="D54" s="240">
        <f>C6+C13+101+C16+C17</f>
        <v>202</v>
      </c>
      <c r="E54" s="241" t="s">
        <v>86</v>
      </c>
      <c r="G54" s="242">
        <f>G51+J51+M51</f>
        <v>155</v>
      </c>
      <c r="H54" s="296" t="s">
        <v>87</v>
      </c>
      <c r="I54" s="297"/>
      <c r="O54" s="242">
        <f>P51+Q51+R51</f>
        <v>114</v>
      </c>
      <c r="P54" s="296" t="s">
        <v>88</v>
      </c>
      <c r="Q54" s="298"/>
      <c r="R54" s="297"/>
      <c r="T54" s="243">
        <f>SUM(T51:W51)</f>
        <v>59</v>
      </c>
      <c r="U54" s="296" t="s">
        <v>89</v>
      </c>
      <c r="V54" s="298"/>
      <c r="W54" s="297"/>
    </row>
    <row r="55" spans="4:24" ht="27.75" customHeight="1" x14ac:dyDescent="0.25"/>
    <row r="56" spans="4:24" ht="27.75" customHeight="1" x14ac:dyDescent="0.25"/>
    <row r="60" spans="4:24" ht="6" customHeight="1" x14ac:dyDescent="0.25"/>
  </sheetData>
  <mergeCells count="29">
    <mergeCell ref="X2:X3"/>
    <mergeCell ref="A1:F2"/>
    <mergeCell ref="G1:O1"/>
    <mergeCell ref="G2:G3"/>
    <mergeCell ref="H2:I2"/>
    <mergeCell ref="J2:J3"/>
    <mergeCell ref="K2:L2"/>
    <mergeCell ref="M2:M3"/>
    <mergeCell ref="N2:O2"/>
    <mergeCell ref="P2:R2"/>
    <mergeCell ref="T2:T3"/>
    <mergeCell ref="U2:U3"/>
    <mergeCell ref="V2:V3"/>
    <mergeCell ref="W2:W3"/>
    <mergeCell ref="X48:X50"/>
    <mergeCell ref="P49:P50"/>
    <mergeCell ref="Q49:Q50"/>
    <mergeCell ref="R49:R50"/>
    <mergeCell ref="G48:G50"/>
    <mergeCell ref="J48:J50"/>
    <mergeCell ref="M48:M50"/>
    <mergeCell ref="P48:R48"/>
    <mergeCell ref="T48:T50"/>
    <mergeCell ref="U48:U50"/>
    <mergeCell ref="H54:I54"/>
    <mergeCell ref="U54:W54"/>
    <mergeCell ref="V48:V50"/>
    <mergeCell ref="W48:W50"/>
    <mergeCell ref="P54:R54"/>
  </mergeCells>
  <printOptions horizontalCentered="1"/>
  <pageMargins left="0.25" right="0.25" top="0.28999999999999998" bottom="0.21" header="0.3" footer="0.2"/>
  <pageSetup scale="80" fitToHeight="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59117-7D2D-4F31-AE3D-12E06A536945}">
  <sheetPr>
    <tabColor rgb="FF00B0F0"/>
    <pageSetUpPr fitToPage="1"/>
  </sheetPr>
  <dimension ref="A1:X81"/>
  <sheetViews>
    <sheetView workbookViewId="0">
      <selection activeCell="F5" sqref="F5:F18"/>
    </sheetView>
  </sheetViews>
  <sheetFormatPr defaultRowHeight="15" x14ac:dyDescent="0.25"/>
  <cols>
    <col min="1" max="1" width="5.7109375" bestFit="1" customWidth="1"/>
    <col min="2" max="2" width="15.5703125" style="233" customWidth="1"/>
    <col min="3" max="3" width="4.85546875" style="233" customWidth="1"/>
    <col min="4" max="4" width="4.5703125" style="265" bestFit="1" customWidth="1"/>
    <col min="5" max="5" width="19.28515625" style="233" bestFit="1" customWidth="1"/>
    <col min="6" max="6" width="8.42578125" style="234" bestFit="1" customWidth="1"/>
    <col min="7" max="7" width="4.28515625" customWidth="1"/>
    <col min="8" max="9" width="8.140625" style="233" customWidth="1"/>
    <col min="10" max="10" width="4.28515625" customWidth="1"/>
    <col min="11" max="12" width="8.140625" style="233" customWidth="1"/>
    <col min="13" max="13" width="4.28515625" customWidth="1"/>
    <col min="14" max="15" width="8.140625" style="233" customWidth="1"/>
    <col min="16" max="18" width="6.42578125" customWidth="1"/>
    <col min="19" max="19" width="5.7109375" style="100" customWidth="1"/>
    <col min="20" max="23" width="3.42578125" customWidth="1"/>
    <col min="24" max="24" width="8.42578125" customWidth="1"/>
  </cols>
  <sheetData>
    <row r="1" spans="1:24" ht="16.5" thickBot="1" x14ac:dyDescent="0.3">
      <c r="A1" s="330" t="s">
        <v>49</v>
      </c>
      <c r="B1" s="330"/>
      <c r="C1" s="330"/>
      <c r="D1" s="330"/>
      <c r="E1" s="330"/>
      <c r="F1" s="331"/>
      <c r="G1" s="334" t="s">
        <v>54</v>
      </c>
      <c r="H1" s="335"/>
      <c r="I1" s="335"/>
      <c r="J1" s="335"/>
      <c r="K1" s="335"/>
      <c r="L1" s="335"/>
      <c r="M1" s="335"/>
      <c r="N1" s="335"/>
      <c r="O1" s="336"/>
    </row>
    <row r="2" spans="1:24" ht="24.75" customHeight="1" thickBot="1" x14ac:dyDescent="0.3">
      <c r="A2" s="332"/>
      <c r="B2" s="332"/>
      <c r="C2" s="332"/>
      <c r="D2" s="332"/>
      <c r="E2" s="332"/>
      <c r="F2" s="333"/>
      <c r="G2" s="337" t="s">
        <v>55</v>
      </c>
      <c r="H2" s="339" t="s">
        <v>56</v>
      </c>
      <c r="I2" s="340"/>
      <c r="J2" s="341" t="s">
        <v>55</v>
      </c>
      <c r="K2" s="343" t="s">
        <v>57</v>
      </c>
      <c r="L2" s="344"/>
      <c r="M2" s="345" t="s">
        <v>55</v>
      </c>
      <c r="N2" s="347" t="s">
        <v>28</v>
      </c>
      <c r="O2" s="348"/>
      <c r="P2" s="349" t="s">
        <v>58</v>
      </c>
      <c r="Q2" s="350"/>
      <c r="R2" s="351"/>
      <c r="S2" s="101"/>
      <c r="T2" s="352" t="s">
        <v>59</v>
      </c>
      <c r="U2" s="354" t="s">
        <v>60</v>
      </c>
      <c r="V2" s="356" t="s">
        <v>61</v>
      </c>
      <c r="W2" s="356" t="s">
        <v>62</v>
      </c>
      <c r="X2" s="302" t="s">
        <v>63</v>
      </c>
    </row>
    <row r="3" spans="1:24" ht="22.5" customHeight="1" x14ac:dyDescent="0.25">
      <c r="A3" s="102" t="s">
        <v>0</v>
      </c>
      <c r="B3" s="244" t="s">
        <v>1</v>
      </c>
      <c r="C3" s="104" t="s">
        <v>3</v>
      </c>
      <c r="D3" s="245" t="s">
        <v>2</v>
      </c>
      <c r="E3" s="106" t="s">
        <v>64</v>
      </c>
      <c r="F3" s="246" t="s">
        <v>10</v>
      </c>
      <c r="G3" s="338"/>
      <c r="H3" s="108" t="s">
        <v>65</v>
      </c>
      <c r="I3" s="109" t="s">
        <v>66</v>
      </c>
      <c r="J3" s="342"/>
      <c r="K3" s="110" t="s">
        <v>65</v>
      </c>
      <c r="L3" s="111" t="s">
        <v>66</v>
      </c>
      <c r="M3" s="346"/>
      <c r="N3" s="112" t="s">
        <v>65</v>
      </c>
      <c r="O3" s="113" t="s">
        <v>66</v>
      </c>
      <c r="P3" s="114" t="s">
        <v>67</v>
      </c>
      <c r="Q3" s="115" t="s">
        <v>57</v>
      </c>
      <c r="R3" s="116" t="s">
        <v>28</v>
      </c>
      <c r="S3" s="117" t="s">
        <v>68</v>
      </c>
      <c r="T3" s="353"/>
      <c r="U3" s="355"/>
      <c r="V3" s="357"/>
      <c r="W3" s="357"/>
      <c r="X3" s="329"/>
    </row>
    <row r="4" spans="1:24" ht="5.25" customHeight="1" x14ac:dyDescent="0.25">
      <c r="A4" s="118"/>
      <c r="B4" s="247"/>
      <c r="C4" s="120"/>
      <c r="D4" s="248"/>
      <c r="E4" s="122"/>
      <c r="F4" s="249"/>
      <c r="G4" s="124"/>
      <c r="H4" s="125"/>
      <c r="I4" s="126"/>
      <c r="J4" s="124"/>
      <c r="K4" s="125"/>
      <c r="L4" s="126"/>
      <c r="M4" s="124"/>
      <c r="N4" s="125"/>
      <c r="O4" s="126"/>
      <c r="P4" s="126"/>
      <c r="Q4" s="126"/>
      <c r="R4" s="126"/>
      <c r="S4" s="127"/>
      <c r="T4" s="124"/>
      <c r="U4" s="128"/>
      <c r="V4" s="129"/>
      <c r="W4" s="129"/>
      <c r="X4" s="129"/>
    </row>
    <row r="5" spans="1:24" ht="20.100000000000001" customHeight="1" x14ac:dyDescent="0.25">
      <c r="A5" s="130">
        <v>0.41666666666666669</v>
      </c>
      <c r="B5" s="250" t="s">
        <v>48</v>
      </c>
      <c r="C5" s="132">
        <v>35</v>
      </c>
      <c r="D5" s="251" t="s">
        <v>29</v>
      </c>
      <c r="E5" s="133"/>
      <c r="F5" s="252" t="s">
        <v>30</v>
      </c>
      <c r="G5" s="192"/>
      <c r="H5" s="193"/>
      <c r="I5" s="194"/>
      <c r="J5" s="195"/>
      <c r="K5" s="193"/>
      <c r="L5" s="194"/>
      <c r="M5" s="253"/>
      <c r="N5" s="193"/>
      <c r="O5" s="194"/>
      <c r="P5" s="156"/>
      <c r="Q5" s="157"/>
      <c r="R5" s="158"/>
      <c r="S5" s="143">
        <f t="shared" ref="S5:S38" si="0">A5+TIME(2,0,0)</f>
        <v>0.5</v>
      </c>
      <c r="T5" s="207"/>
      <c r="U5" s="208"/>
      <c r="V5" s="209"/>
      <c r="W5" s="209"/>
      <c r="X5" s="210"/>
    </row>
    <row r="6" spans="1:24" ht="30" customHeight="1" x14ac:dyDescent="0.25">
      <c r="A6" s="179">
        <v>0.42708333333333331</v>
      </c>
      <c r="B6" s="259" t="s">
        <v>37</v>
      </c>
      <c r="C6" s="181">
        <v>23</v>
      </c>
      <c r="D6" s="260" t="s">
        <v>91</v>
      </c>
      <c r="E6" s="183" t="s">
        <v>90</v>
      </c>
      <c r="F6" s="261" t="s">
        <v>31</v>
      </c>
      <c r="G6" s="192"/>
      <c r="H6" s="262"/>
      <c r="I6" s="263"/>
      <c r="J6" s="195"/>
      <c r="K6" s="262"/>
      <c r="L6" s="263"/>
      <c r="M6" s="253"/>
      <c r="N6" s="262"/>
      <c r="O6" s="263"/>
      <c r="P6" s="156"/>
      <c r="Q6" s="157"/>
      <c r="R6" s="158"/>
      <c r="S6" s="185" t="s">
        <v>74</v>
      </c>
      <c r="T6" s="186" t="s">
        <v>74</v>
      </c>
      <c r="U6" s="187" t="s">
        <v>74</v>
      </c>
      <c r="V6" s="188" t="s">
        <v>74</v>
      </c>
      <c r="W6" s="188" t="s">
        <v>74</v>
      </c>
      <c r="X6" s="189" t="s">
        <v>74</v>
      </c>
    </row>
    <row r="7" spans="1:24" ht="20.100000000000001" customHeight="1" x14ac:dyDescent="0.25">
      <c r="A7" s="130">
        <v>0.4375</v>
      </c>
      <c r="B7" s="250" t="s">
        <v>48</v>
      </c>
      <c r="C7" s="132">
        <v>35</v>
      </c>
      <c r="D7" s="251" t="s">
        <v>29</v>
      </c>
      <c r="E7" s="133"/>
      <c r="F7" s="252" t="s">
        <v>32</v>
      </c>
      <c r="G7" s="192"/>
      <c r="H7" s="193"/>
      <c r="I7" s="194"/>
      <c r="J7" s="195"/>
      <c r="K7" s="193"/>
      <c r="L7" s="194"/>
      <c r="M7" s="253"/>
      <c r="N7" s="193"/>
      <c r="O7" s="194"/>
      <c r="P7" s="156"/>
      <c r="Q7" s="157"/>
      <c r="R7" s="158"/>
      <c r="S7" s="143">
        <f t="shared" si="0"/>
        <v>0.52083333333333337</v>
      </c>
      <c r="T7" s="207"/>
      <c r="U7" s="208"/>
      <c r="V7" s="209"/>
      <c r="W7" s="209"/>
      <c r="X7" s="210"/>
    </row>
    <row r="8" spans="1:24" ht="20.100000000000001" customHeight="1" x14ac:dyDescent="0.25">
      <c r="A8" s="130">
        <v>0.45833333333333331</v>
      </c>
      <c r="B8" s="250" t="s">
        <v>48</v>
      </c>
      <c r="C8" s="132">
        <v>35</v>
      </c>
      <c r="D8" s="251" t="s">
        <v>29</v>
      </c>
      <c r="E8" s="133"/>
      <c r="F8" s="252" t="s">
        <v>33</v>
      </c>
      <c r="G8" s="192"/>
      <c r="H8" s="193"/>
      <c r="I8" s="194"/>
      <c r="J8" s="195"/>
      <c r="K8" s="193"/>
      <c r="L8" s="194"/>
      <c r="M8" s="253"/>
      <c r="N8" s="193"/>
      <c r="O8" s="194"/>
      <c r="P8" s="156"/>
      <c r="Q8" s="157"/>
      <c r="R8" s="158"/>
      <c r="S8" s="143">
        <f t="shared" si="0"/>
        <v>0.54166666666666663</v>
      </c>
      <c r="T8" s="207"/>
      <c r="U8" s="208"/>
      <c r="V8" s="209"/>
      <c r="W8" s="209"/>
      <c r="X8" s="210"/>
    </row>
    <row r="9" spans="1:24" ht="20.100000000000001" customHeight="1" x14ac:dyDescent="0.25">
      <c r="A9" s="130">
        <v>0.5</v>
      </c>
      <c r="B9" s="250" t="s">
        <v>48</v>
      </c>
      <c r="C9" s="132">
        <v>35</v>
      </c>
      <c r="D9" s="251" t="s">
        <v>29</v>
      </c>
      <c r="E9" s="133"/>
      <c r="F9" s="252" t="s">
        <v>34</v>
      </c>
      <c r="G9" s="192"/>
      <c r="H9" s="193"/>
      <c r="I9" s="194"/>
      <c r="J9" s="195"/>
      <c r="K9" s="193"/>
      <c r="L9" s="194"/>
      <c r="M9" s="253"/>
      <c r="N9" s="193"/>
      <c r="O9" s="194"/>
      <c r="P9" s="156"/>
      <c r="Q9" s="157"/>
      <c r="R9" s="158"/>
      <c r="S9" s="143">
        <f t="shared" si="0"/>
        <v>0.58333333333333337</v>
      </c>
      <c r="T9" s="207"/>
      <c r="U9" s="208"/>
      <c r="V9" s="209"/>
      <c r="W9" s="209"/>
      <c r="X9" s="210"/>
    </row>
    <row r="10" spans="1:24" ht="20.100000000000001" customHeight="1" x14ac:dyDescent="0.25">
      <c r="A10" s="130">
        <v>0.52083333333333337</v>
      </c>
      <c r="B10" s="250" t="s">
        <v>48</v>
      </c>
      <c r="C10" s="132">
        <v>35</v>
      </c>
      <c r="D10" s="251" t="s">
        <v>29</v>
      </c>
      <c r="E10" s="133"/>
      <c r="F10" s="252" t="s">
        <v>30</v>
      </c>
      <c r="G10" s="192"/>
      <c r="H10" s="193"/>
      <c r="I10" s="194"/>
      <c r="J10" s="195"/>
      <c r="K10" s="193"/>
      <c r="L10" s="194"/>
      <c r="M10" s="253"/>
      <c r="N10" s="193"/>
      <c r="O10" s="194"/>
      <c r="P10" s="156"/>
      <c r="Q10" s="157"/>
      <c r="R10" s="158"/>
      <c r="S10" s="143">
        <f t="shared" si="0"/>
        <v>0.60416666666666674</v>
      </c>
      <c r="T10" s="207"/>
      <c r="U10" s="208"/>
      <c r="V10" s="209"/>
      <c r="W10" s="209"/>
      <c r="X10" s="210"/>
    </row>
    <row r="11" spans="1:24" ht="20.100000000000001" customHeight="1" x14ac:dyDescent="0.25">
      <c r="A11" s="130">
        <v>4.1666666666666664E-2</v>
      </c>
      <c r="B11" s="250" t="s">
        <v>48</v>
      </c>
      <c r="C11" s="132">
        <v>35</v>
      </c>
      <c r="D11" s="251" t="s">
        <v>29</v>
      </c>
      <c r="E11" s="133"/>
      <c r="F11" s="252" t="s">
        <v>31</v>
      </c>
      <c r="G11" s="192"/>
      <c r="H11" s="193"/>
      <c r="I11" s="194"/>
      <c r="J11" s="195"/>
      <c r="K11" s="193"/>
      <c r="L11" s="194"/>
      <c r="M11" s="253"/>
      <c r="N11" s="193"/>
      <c r="O11" s="194"/>
      <c r="P11" s="156"/>
      <c r="Q11" s="157"/>
      <c r="R11" s="158"/>
      <c r="S11" s="143">
        <f t="shared" si="0"/>
        <v>0.125</v>
      </c>
      <c r="T11" s="207"/>
      <c r="U11" s="208"/>
      <c r="V11" s="209"/>
      <c r="W11" s="209"/>
      <c r="X11" s="210"/>
    </row>
    <row r="12" spans="1:24" ht="20.100000000000001" customHeight="1" x14ac:dyDescent="0.25">
      <c r="A12" s="130">
        <v>6.25E-2</v>
      </c>
      <c r="B12" s="250" t="s">
        <v>48</v>
      </c>
      <c r="C12" s="132">
        <v>35</v>
      </c>
      <c r="D12" s="251" t="s">
        <v>29</v>
      </c>
      <c r="E12" s="133"/>
      <c r="F12" s="252" t="s">
        <v>33</v>
      </c>
      <c r="G12" s="192"/>
      <c r="H12" s="193"/>
      <c r="I12" s="194"/>
      <c r="J12" s="195"/>
      <c r="K12" s="193"/>
      <c r="L12" s="194"/>
      <c r="M12" s="253"/>
      <c r="N12" s="193"/>
      <c r="O12" s="194"/>
      <c r="P12" s="156"/>
      <c r="Q12" s="157"/>
      <c r="R12" s="158"/>
      <c r="S12" s="143">
        <f t="shared" si="0"/>
        <v>0.14583333333333331</v>
      </c>
      <c r="T12" s="207"/>
      <c r="U12" s="208"/>
      <c r="V12" s="209"/>
      <c r="W12" s="209"/>
      <c r="X12" s="210"/>
    </row>
    <row r="13" spans="1:24" ht="30" customHeight="1" x14ac:dyDescent="0.25">
      <c r="A13" s="179">
        <v>6.25E-2</v>
      </c>
      <c r="B13" s="259" t="s">
        <v>38</v>
      </c>
      <c r="C13" s="181">
        <v>3</v>
      </c>
      <c r="D13" s="260" t="s">
        <v>28</v>
      </c>
      <c r="E13" s="183" t="s">
        <v>47</v>
      </c>
      <c r="F13" s="261" t="s">
        <v>32</v>
      </c>
      <c r="G13" s="192"/>
      <c r="H13" s="262"/>
      <c r="I13" s="263"/>
      <c r="J13" s="195"/>
      <c r="K13" s="262"/>
      <c r="L13" s="263"/>
      <c r="M13" s="253"/>
      <c r="N13" s="262"/>
      <c r="O13" s="263"/>
      <c r="P13" s="156"/>
      <c r="Q13" s="157"/>
      <c r="R13" s="158"/>
      <c r="S13" s="185" t="s">
        <v>74</v>
      </c>
      <c r="T13" s="186" t="s">
        <v>74</v>
      </c>
      <c r="U13" s="187" t="s">
        <v>74</v>
      </c>
      <c r="V13" s="188" t="s">
        <v>74</v>
      </c>
      <c r="W13" s="188" t="s">
        <v>74</v>
      </c>
      <c r="X13" s="189" t="s">
        <v>74</v>
      </c>
    </row>
    <row r="14" spans="1:24" ht="20.100000000000001" customHeight="1" x14ac:dyDescent="0.25">
      <c r="A14" s="130">
        <v>8.3333333333333329E-2</v>
      </c>
      <c r="B14" s="250" t="s">
        <v>48</v>
      </c>
      <c r="C14" s="132">
        <v>35</v>
      </c>
      <c r="D14" s="251" t="s">
        <v>29</v>
      </c>
      <c r="E14" s="133"/>
      <c r="F14" s="252" t="s">
        <v>34</v>
      </c>
      <c r="G14" s="192"/>
      <c r="H14" s="193"/>
      <c r="I14" s="194"/>
      <c r="J14" s="195"/>
      <c r="K14" s="193"/>
      <c r="L14" s="194"/>
      <c r="M14" s="253"/>
      <c r="N14" s="193"/>
      <c r="O14" s="194"/>
      <c r="P14" s="156"/>
      <c r="Q14" s="157"/>
      <c r="R14" s="158"/>
      <c r="S14" s="143">
        <f t="shared" si="0"/>
        <v>0.16666666666666666</v>
      </c>
      <c r="T14" s="207"/>
      <c r="U14" s="208"/>
      <c r="V14" s="209"/>
      <c r="W14" s="209"/>
      <c r="X14" s="210"/>
    </row>
    <row r="15" spans="1:24" ht="36" x14ac:dyDescent="0.25">
      <c r="A15" s="179">
        <v>8.3333333333333329E-2</v>
      </c>
      <c r="B15" s="259" t="s">
        <v>40</v>
      </c>
      <c r="C15" s="181">
        <v>100</v>
      </c>
      <c r="D15" s="260" t="s">
        <v>28</v>
      </c>
      <c r="E15" s="183" t="s">
        <v>92</v>
      </c>
      <c r="F15" s="261" t="s">
        <v>53</v>
      </c>
      <c r="G15" s="192"/>
      <c r="H15" s="262"/>
      <c r="I15" s="263"/>
      <c r="J15" s="195"/>
      <c r="K15" s="262"/>
      <c r="L15" s="263"/>
      <c r="M15" s="253"/>
      <c r="N15" s="262"/>
      <c r="O15" s="263"/>
      <c r="P15" s="156"/>
      <c r="Q15" s="157"/>
      <c r="R15" s="158"/>
      <c r="S15" s="185" t="s">
        <v>74</v>
      </c>
      <c r="T15" s="186" t="s">
        <v>74</v>
      </c>
      <c r="U15" s="187" t="s">
        <v>74</v>
      </c>
      <c r="V15" s="188" t="s">
        <v>74</v>
      </c>
      <c r="W15" s="188" t="s">
        <v>74</v>
      </c>
      <c r="X15" s="189" t="s">
        <v>74</v>
      </c>
    </row>
    <row r="16" spans="1:24" ht="30" customHeight="1" x14ac:dyDescent="0.25">
      <c r="A16" s="179">
        <v>0.16666666666666666</v>
      </c>
      <c r="B16" s="259" t="s">
        <v>45</v>
      </c>
      <c r="C16" s="181">
        <v>33</v>
      </c>
      <c r="D16" s="260" t="s">
        <v>28</v>
      </c>
      <c r="E16" s="183" t="s">
        <v>93</v>
      </c>
      <c r="F16" s="261" t="s">
        <v>35</v>
      </c>
      <c r="G16" s="192"/>
      <c r="H16" s="262"/>
      <c r="I16" s="263"/>
      <c r="J16" s="195"/>
      <c r="K16" s="262"/>
      <c r="L16" s="263"/>
      <c r="M16" s="253"/>
      <c r="N16" s="262"/>
      <c r="O16" s="263"/>
      <c r="P16" s="156"/>
      <c r="Q16" s="157"/>
      <c r="R16" s="158"/>
      <c r="S16" s="185" t="s">
        <v>74</v>
      </c>
      <c r="T16" s="186" t="s">
        <v>74</v>
      </c>
      <c r="U16" s="187" t="s">
        <v>74</v>
      </c>
      <c r="V16" s="188" t="s">
        <v>74</v>
      </c>
      <c r="W16" s="188" t="s">
        <v>74</v>
      </c>
      <c r="X16" s="189" t="s">
        <v>74</v>
      </c>
    </row>
    <row r="17" spans="1:24" ht="30" customHeight="1" x14ac:dyDescent="0.25">
      <c r="A17" s="179">
        <v>0.16666666666666666</v>
      </c>
      <c r="B17" s="259" t="s">
        <v>44</v>
      </c>
      <c r="C17" s="181">
        <v>42</v>
      </c>
      <c r="D17" s="260" t="s">
        <v>28</v>
      </c>
      <c r="E17" s="183" t="s">
        <v>93</v>
      </c>
      <c r="F17" s="261" t="s">
        <v>36</v>
      </c>
      <c r="G17" s="192"/>
      <c r="H17" s="262"/>
      <c r="I17" s="263"/>
      <c r="J17" s="195"/>
      <c r="K17" s="262"/>
      <c r="L17" s="263"/>
      <c r="M17" s="253"/>
      <c r="N17" s="262"/>
      <c r="O17" s="263"/>
      <c r="P17" s="156"/>
      <c r="Q17" s="157"/>
      <c r="R17" s="158"/>
      <c r="S17" s="185" t="s">
        <v>74</v>
      </c>
      <c r="T17" s="186" t="s">
        <v>74</v>
      </c>
      <c r="U17" s="187" t="s">
        <v>74</v>
      </c>
      <c r="V17" s="188" t="s">
        <v>74</v>
      </c>
      <c r="W17" s="188" t="s">
        <v>74</v>
      </c>
      <c r="X17" s="189" t="s">
        <v>74</v>
      </c>
    </row>
    <row r="18" spans="1:24" ht="30" customHeight="1" x14ac:dyDescent="0.25">
      <c r="A18" s="179">
        <v>0.16666666666666666</v>
      </c>
      <c r="B18" s="259" t="s">
        <v>42</v>
      </c>
      <c r="C18" s="181"/>
      <c r="D18" s="260" t="s">
        <v>28</v>
      </c>
      <c r="E18" s="183" t="s">
        <v>94</v>
      </c>
      <c r="F18" s="261" t="s">
        <v>32</v>
      </c>
      <c r="G18" s="192"/>
      <c r="H18" s="262"/>
      <c r="I18" s="263"/>
      <c r="J18" s="195"/>
      <c r="K18" s="262"/>
      <c r="L18" s="263"/>
      <c r="M18" s="253"/>
      <c r="N18" s="262"/>
      <c r="O18" s="263"/>
      <c r="P18" s="156"/>
      <c r="Q18" s="157"/>
      <c r="R18" s="158"/>
      <c r="S18" s="185" t="s">
        <v>74</v>
      </c>
      <c r="T18" s="186" t="s">
        <v>74</v>
      </c>
      <c r="U18" s="187" t="s">
        <v>74</v>
      </c>
      <c r="V18" s="188" t="s">
        <v>74</v>
      </c>
      <c r="W18" s="188" t="s">
        <v>74</v>
      </c>
      <c r="X18" s="189" t="s">
        <v>74</v>
      </c>
    </row>
    <row r="19" spans="1:24" ht="20.100000000000001" hidden="1" customHeight="1" x14ac:dyDescent="0.25">
      <c r="A19" s="130"/>
      <c r="B19" s="250"/>
      <c r="C19" s="132"/>
      <c r="D19" s="251"/>
      <c r="E19" s="133"/>
      <c r="F19" s="252"/>
      <c r="G19" s="192"/>
      <c r="H19" s="193"/>
      <c r="I19" s="194"/>
      <c r="J19" s="195"/>
      <c r="K19" s="193"/>
      <c r="L19" s="194"/>
      <c r="M19" s="253"/>
      <c r="N19" s="193"/>
      <c r="O19" s="194"/>
      <c r="P19" s="156"/>
      <c r="Q19" s="157"/>
      <c r="R19" s="158"/>
      <c r="S19" s="143">
        <f t="shared" si="0"/>
        <v>8.3333333333333329E-2</v>
      </c>
      <c r="T19" s="207"/>
      <c r="U19" s="208"/>
      <c r="V19" s="209"/>
      <c r="W19" s="209"/>
      <c r="X19" s="210"/>
    </row>
    <row r="20" spans="1:24" ht="20.100000000000001" hidden="1" customHeight="1" x14ac:dyDescent="0.25">
      <c r="A20" s="130"/>
      <c r="B20" s="250"/>
      <c r="C20" s="132"/>
      <c r="D20" s="251"/>
      <c r="E20" s="133"/>
      <c r="F20" s="252"/>
      <c r="G20" s="192"/>
      <c r="H20" s="193"/>
      <c r="I20" s="194"/>
      <c r="J20" s="195"/>
      <c r="K20" s="193"/>
      <c r="L20" s="194"/>
      <c r="M20" s="253"/>
      <c r="N20" s="193"/>
      <c r="O20" s="194"/>
      <c r="P20" s="156"/>
      <c r="Q20" s="157"/>
      <c r="R20" s="158"/>
      <c r="S20" s="143">
        <f t="shared" si="0"/>
        <v>8.3333333333333329E-2</v>
      </c>
      <c r="T20" s="207"/>
      <c r="U20" s="208"/>
      <c r="V20" s="209"/>
      <c r="W20" s="209"/>
      <c r="X20" s="210"/>
    </row>
    <row r="21" spans="1:24" ht="20.100000000000001" hidden="1" customHeight="1" x14ac:dyDescent="0.25">
      <c r="A21" s="130"/>
      <c r="B21" s="250"/>
      <c r="C21" s="132"/>
      <c r="D21" s="251"/>
      <c r="E21" s="133"/>
      <c r="F21" s="252"/>
      <c r="G21" s="192"/>
      <c r="H21" s="193"/>
      <c r="I21" s="194"/>
      <c r="J21" s="195"/>
      <c r="K21" s="193"/>
      <c r="L21" s="194"/>
      <c r="M21" s="253"/>
      <c r="N21" s="193"/>
      <c r="O21" s="194"/>
      <c r="P21" s="156"/>
      <c r="Q21" s="157"/>
      <c r="R21" s="158"/>
      <c r="S21" s="143">
        <f t="shared" si="0"/>
        <v>8.3333333333333329E-2</v>
      </c>
      <c r="T21" s="207"/>
      <c r="U21" s="208"/>
      <c r="V21" s="209"/>
      <c r="W21" s="209"/>
      <c r="X21" s="210"/>
    </row>
    <row r="22" spans="1:24" ht="20.100000000000001" hidden="1" customHeight="1" x14ac:dyDescent="0.25">
      <c r="A22" s="130"/>
      <c r="B22" s="250"/>
      <c r="C22" s="132"/>
      <c r="D22" s="251"/>
      <c r="E22" s="133"/>
      <c r="F22" s="252"/>
      <c r="G22" s="192"/>
      <c r="H22" s="193"/>
      <c r="I22" s="194"/>
      <c r="J22" s="195"/>
      <c r="K22" s="193"/>
      <c r="L22" s="194"/>
      <c r="M22" s="253"/>
      <c r="N22" s="193"/>
      <c r="O22" s="194"/>
      <c r="P22" s="156"/>
      <c r="Q22" s="157"/>
      <c r="R22" s="158"/>
      <c r="S22" s="143">
        <f t="shared" si="0"/>
        <v>8.3333333333333329E-2</v>
      </c>
      <c r="T22" s="207"/>
      <c r="U22" s="208"/>
      <c r="V22" s="209"/>
      <c r="W22" s="209"/>
      <c r="X22" s="210"/>
    </row>
    <row r="23" spans="1:24" ht="20.100000000000001" hidden="1" customHeight="1" x14ac:dyDescent="0.25">
      <c r="A23" s="130"/>
      <c r="B23" s="250"/>
      <c r="C23" s="132"/>
      <c r="D23" s="251"/>
      <c r="E23" s="133"/>
      <c r="F23" s="252"/>
      <c r="G23" s="192"/>
      <c r="H23" s="193"/>
      <c r="I23" s="194"/>
      <c r="J23" s="195"/>
      <c r="K23" s="193"/>
      <c r="L23" s="194"/>
      <c r="M23" s="253"/>
      <c r="N23" s="193"/>
      <c r="O23" s="194"/>
      <c r="P23" s="156"/>
      <c r="Q23" s="157"/>
      <c r="R23" s="158"/>
      <c r="S23" s="143">
        <f t="shared" si="0"/>
        <v>8.3333333333333329E-2</v>
      </c>
      <c r="T23" s="207"/>
      <c r="U23" s="208"/>
      <c r="V23" s="209"/>
      <c r="W23" s="209"/>
      <c r="X23" s="210"/>
    </row>
    <row r="24" spans="1:24" ht="20.100000000000001" hidden="1" customHeight="1" x14ac:dyDescent="0.25">
      <c r="A24" s="130"/>
      <c r="B24" s="250"/>
      <c r="C24" s="132"/>
      <c r="D24" s="251"/>
      <c r="E24" s="133"/>
      <c r="F24" s="252"/>
      <c r="G24" s="192"/>
      <c r="H24" s="193"/>
      <c r="I24" s="194"/>
      <c r="J24" s="195"/>
      <c r="K24" s="193"/>
      <c r="L24" s="194"/>
      <c r="M24" s="253"/>
      <c r="N24" s="193"/>
      <c r="O24" s="194"/>
      <c r="P24" s="156"/>
      <c r="Q24" s="157"/>
      <c r="R24" s="158"/>
      <c r="S24" s="143">
        <f t="shared" si="0"/>
        <v>8.3333333333333329E-2</v>
      </c>
      <c r="T24" s="207"/>
      <c r="U24" s="208"/>
      <c r="V24" s="209"/>
      <c r="W24" s="209"/>
      <c r="X24" s="210"/>
    </row>
    <row r="25" spans="1:24" ht="20.100000000000001" hidden="1" customHeight="1" x14ac:dyDescent="0.25">
      <c r="A25" s="130"/>
      <c r="B25" s="250"/>
      <c r="C25" s="132"/>
      <c r="D25" s="251"/>
      <c r="E25" s="133"/>
      <c r="F25" s="252"/>
      <c r="G25" s="192"/>
      <c r="H25" s="193"/>
      <c r="I25" s="194"/>
      <c r="J25" s="195"/>
      <c r="K25" s="193"/>
      <c r="L25" s="194"/>
      <c r="M25" s="253"/>
      <c r="N25" s="193"/>
      <c r="O25" s="194"/>
      <c r="P25" s="156"/>
      <c r="Q25" s="157"/>
      <c r="R25" s="158"/>
      <c r="S25" s="143">
        <f t="shared" si="0"/>
        <v>8.3333333333333329E-2</v>
      </c>
      <c r="T25" s="207"/>
      <c r="U25" s="208"/>
      <c r="V25" s="209"/>
      <c r="W25" s="209"/>
      <c r="X25" s="210"/>
    </row>
    <row r="26" spans="1:24" ht="20.100000000000001" hidden="1" customHeight="1" x14ac:dyDescent="0.25">
      <c r="A26" s="130"/>
      <c r="B26" s="250"/>
      <c r="C26" s="132"/>
      <c r="D26" s="251"/>
      <c r="E26" s="133"/>
      <c r="F26" s="252"/>
      <c r="G26" s="192"/>
      <c r="H26" s="193"/>
      <c r="I26" s="194"/>
      <c r="J26" s="195"/>
      <c r="K26" s="193"/>
      <c r="L26" s="194"/>
      <c r="M26" s="253"/>
      <c r="N26" s="193"/>
      <c r="O26" s="194"/>
      <c r="P26" s="156"/>
      <c r="Q26" s="157"/>
      <c r="R26" s="158"/>
      <c r="S26" s="143">
        <f t="shared" si="0"/>
        <v>8.3333333333333329E-2</v>
      </c>
      <c r="T26" s="207"/>
      <c r="U26" s="208"/>
      <c r="V26" s="209"/>
      <c r="W26" s="209"/>
      <c r="X26" s="210"/>
    </row>
    <row r="27" spans="1:24" ht="20.100000000000001" hidden="1" customHeight="1" x14ac:dyDescent="0.25">
      <c r="A27" s="130"/>
      <c r="B27" s="250"/>
      <c r="C27" s="132"/>
      <c r="D27" s="251"/>
      <c r="E27" s="133"/>
      <c r="F27" s="252"/>
      <c r="G27" s="192"/>
      <c r="H27" s="193"/>
      <c r="I27" s="194"/>
      <c r="J27" s="195"/>
      <c r="K27" s="193"/>
      <c r="L27" s="194"/>
      <c r="M27" s="253"/>
      <c r="N27" s="193"/>
      <c r="O27" s="194"/>
      <c r="P27" s="156"/>
      <c r="Q27" s="157"/>
      <c r="R27" s="158"/>
      <c r="S27" s="143">
        <f t="shared" si="0"/>
        <v>8.3333333333333329E-2</v>
      </c>
      <c r="T27" s="207"/>
      <c r="U27" s="208"/>
      <c r="V27" s="209"/>
      <c r="W27" s="209"/>
      <c r="X27" s="210"/>
    </row>
    <row r="28" spans="1:24" ht="20.100000000000001" hidden="1" customHeight="1" x14ac:dyDescent="0.25">
      <c r="A28" s="130"/>
      <c r="B28" s="250"/>
      <c r="C28" s="132"/>
      <c r="D28" s="251"/>
      <c r="E28" s="133"/>
      <c r="F28" s="252"/>
      <c r="G28" s="192"/>
      <c r="H28" s="193"/>
      <c r="I28" s="194"/>
      <c r="J28" s="195"/>
      <c r="K28" s="193"/>
      <c r="L28" s="194"/>
      <c r="M28" s="253"/>
      <c r="N28" s="193"/>
      <c r="O28" s="194"/>
      <c r="P28" s="156"/>
      <c r="Q28" s="157"/>
      <c r="R28" s="158"/>
      <c r="S28" s="143">
        <f t="shared" si="0"/>
        <v>8.3333333333333329E-2</v>
      </c>
      <c r="T28" s="207"/>
      <c r="U28" s="208"/>
      <c r="V28" s="209"/>
      <c r="W28" s="209"/>
      <c r="X28" s="210"/>
    </row>
    <row r="29" spans="1:24" ht="20.100000000000001" hidden="1" customHeight="1" x14ac:dyDescent="0.25">
      <c r="A29" s="130"/>
      <c r="B29" s="250"/>
      <c r="C29" s="132"/>
      <c r="D29" s="251"/>
      <c r="E29" s="133"/>
      <c r="F29" s="252"/>
      <c r="G29" s="192"/>
      <c r="H29" s="193"/>
      <c r="I29" s="194"/>
      <c r="J29" s="195"/>
      <c r="K29" s="193"/>
      <c r="L29" s="194"/>
      <c r="M29" s="253"/>
      <c r="N29" s="193"/>
      <c r="O29" s="194"/>
      <c r="P29" s="156"/>
      <c r="Q29" s="157"/>
      <c r="R29" s="158"/>
      <c r="S29" s="143">
        <f t="shared" si="0"/>
        <v>8.3333333333333329E-2</v>
      </c>
      <c r="T29" s="207"/>
      <c r="U29" s="208"/>
      <c r="V29" s="209"/>
      <c r="W29" s="209"/>
      <c r="X29" s="210"/>
    </row>
    <row r="30" spans="1:24" ht="20.100000000000001" hidden="1" customHeight="1" x14ac:dyDescent="0.25">
      <c r="A30" s="130"/>
      <c r="B30" s="250"/>
      <c r="C30" s="132"/>
      <c r="D30" s="251"/>
      <c r="E30" s="133"/>
      <c r="F30" s="252"/>
      <c r="G30" s="192"/>
      <c r="H30" s="193"/>
      <c r="I30" s="194"/>
      <c r="J30" s="195"/>
      <c r="K30" s="193"/>
      <c r="L30" s="194"/>
      <c r="M30" s="253"/>
      <c r="N30" s="193"/>
      <c r="O30" s="194"/>
      <c r="P30" s="156"/>
      <c r="Q30" s="157"/>
      <c r="R30" s="158"/>
      <c r="S30" s="143">
        <f t="shared" si="0"/>
        <v>8.3333333333333329E-2</v>
      </c>
      <c r="T30" s="207"/>
      <c r="U30" s="208"/>
      <c r="V30" s="209"/>
      <c r="W30" s="209"/>
      <c r="X30" s="210"/>
    </row>
    <row r="31" spans="1:24" ht="20.100000000000001" hidden="1" customHeight="1" x14ac:dyDescent="0.25">
      <c r="A31" s="130"/>
      <c r="B31" s="250"/>
      <c r="C31" s="132"/>
      <c r="D31" s="251"/>
      <c r="E31" s="133"/>
      <c r="F31" s="252"/>
      <c r="G31" s="192"/>
      <c r="H31" s="193"/>
      <c r="I31" s="194"/>
      <c r="J31" s="195"/>
      <c r="K31" s="193"/>
      <c r="L31" s="194"/>
      <c r="M31" s="253"/>
      <c r="N31" s="193"/>
      <c r="O31" s="194"/>
      <c r="P31" s="156"/>
      <c r="Q31" s="157"/>
      <c r="R31" s="158"/>
      <c r="S31" s="143">
        <f t="shared" si="0"/>
        <v>8.3333333333333329E-2</v>
      </c>
      <c r="T31" s="207"/>
      <c r="U31" s="208"/>
      <c r="V31" s="209"/>
      <c r="W31" s="209"/>
      <c r="X31" s="210"/>
    </row>
    <row r="32" spans="1:24" ht="20.100000000000001" hidden="1" customHeight="1" x14ac:dyDescent="0.25">
      <c r="A32" s="130"/>
      <c r="B32" s="250"/>
      <c r="C32" s="132"/>
      <c r="D32" s="251"/>
      <c r="E32" s="133"/>
      <c r="F32" s="252"/>
      <c r="G32" s="192"/>
      <c r="H32" s="193"/>
      <c r="I32" s="194"/>
      <c r="J32" s="195"/>
      <c r="K32" s="193"/>
      <c r="L32" s="194"/>
      <c r="M32" s="253"/>
      <c r="N32" s="193"/>
      <c r="O32" s="194"/>
      <c r="P32" s="156"/>
      <c r="Q32" s="157"/>
      <c r="R32" s="158"/>
      <c r="S32" s="143">
        <f t="shared" si="0"/>
        <v>8.3333333333333329E-2</v>
      </c>
      <c r="T32" s="207"/>
      <c r="U32" s="208"/>
      <c r="V32" s="209"/>
      <c r="W32" s="209"/>
      <c r="X32" s="210"/>
    </row>
    <row r="33" spans="1:24" ht="20.100000000000001" hidden="1" customHeight="1" x14ac:dyDescent="0.25">
      <c r="A33" s="130"/>
      <c r="B33" s="250"/>
      <c r="C33" s="132"/>
      <c r="D33" s="251"/>
      <c r="E33" s="133"/>
      <c r="F33" s="252"/>
      <c r="G33" s="192"/>
      <c r="H33" s="193"/>
      <c r="I33" s="194"/>
      <c r="J33" s="195"/>
      <c r="K33" s="193"/>
      <c r="L33" s="194"/>
      <c r="M33" s="253"/>
      <c r="N33" s="193"/>
      <c r="O33" s="194"/>
      <c r="P33" s="156"/>
      <c r="Q33" s="157"/>
      <c r="R33" s="158"/>
      <c r="S33" s="143">
        <f t="shared" si="0"/>
        <v>8.3333333333333329E-2</v>
      </c>
      <c r="T33" s="207"/>
      <c r="U33" s="208"/>
      <c r="V33" s="209"/>
      <c r="W33" s="209"/>
      <c r="X33" s="210"/>
    </row>
    <row r="34" spans="1:24" ht="20.100000000000001" hidden="1" customHeight="1" x14ac:dyDescent="0.25">
      <c r="A34" s="130"/>
      <c r="B34" s="250"/>
      <c r="C34" s="132"/>
      <c r="D34" s="251"/>
      <c r="E34" s="133"/>
      <c r="F34" s="252"/>
      <c r="G34" s="192"/>
      <c r="H34" s="193"/>
      <c r="I34" s="194"/>
      <c r="J34" s="195"/>
      <c r="K34" s="193"/>
      <c r="L34" s="194"/>
      <c r="M34" s="253"/>
      <c r="N34" s="193"/>
      <c r="O34" s="194"/>
      <c r="P34" s="156"/>
      <c r="Q34" s="157"/>
      <c r="R34" s="158"/>
      <c r="S34" s="143">
        <f t="shared" si="0"/>
        <v>8.3333333333333329E-2</v>
      </c>
      <c r="T34" s="207"/>
      <c r="U34" s="208"/>
      <c r="V34" s="209"/>
      <c r="W34" s="209"/>
      <c r="X34" s="210"/>
    </row>
    <row r="35" spans="1:24" ht="20.100000000000001" hidden="1" customHeight="1" x14ac:dyDescent="0.25">
      <c r="A35" s="130"/>
      <c r="B35" s="250"/>
      <c r="C35" s="132"/>
      <c r="D35" s="251"/>
      <c r="E35" s="133"/>
      <c r="F35" s="252"/>
      <c r="G35" s="192"/>
      <c r="H35" s="193"/>
      <c r="I35" s="194"/>
      <c r="J35" s="195"/>
      <c r="K35" s="193"/>
      <c r="L35" s="194"/>
      <c r="M35" s="253"/>
      <c r="N35" s="193"/>
      <c r="O35" s="194"/>
      <c r="P35" s="156"/>
      <c r="Q35" s="157"/>
      <c r="R35" s="158"/>
      <c r="S35" s="143">
        <f t="shared" si="0"/>
        <v>8.3333333333333329E-2</v>
      </c>
      <c r="T35" s="207"/>
      <c r="U35" s="208"/>
      <c r="V35" s="209"/>
      <c r="W35" s="209"/>
      <c r="X35" s="210"/>
    </row>
    <row r="36" spans="1:24" ht="20.100000000000001" hidden="1" customHeight="1" x14ac:dyDescent="0.25">
      <c r="A36" s="130"/>
      <c r="B36" s="250"/>
      <c r="C36" s="132"/>
      <c r="D36" s="251"/>
      <c r="E36" s="133"/>
      <c r="F36" s="252"/>
      <c r="G36" s="192"/>
      <c r="H36" s="193"/>
      <c r="I36" s="194"/>
      <c r="J36" s="195"/>
      <c r="K36" s="193"/>
      <c r="L36" s="194"/>
      <c r="M36" s="253"/>
      <c r="N36" s="193"/>
      <c r="O36" s="194"/>
      <c r="P36" s="156"/>
      <c r="Q36" s="157"/>
      <c r="R36" s="158"/>
      <c r="S36" s="143">
        <f t="shared" si="0"/>
        <v>8.3333333333333329E-2</v>
      </c>
      <c r="T36" s="207"/>
      <c r="U36" s="208"/>
      <c r="V36" s="209"/>
      <c r="W36" s="209"/>
      <c r="X36" s="210"/>
    </row>
    <row r="37" spans="1:24" ht="20.100000000000001" hidden="1" customHeight="1" x14ac:dyDescent="0.25">
      <c r="A37" s="130"/>
      <c r="B37" s="250"/>
      <c r="C37" s="132"/>
      <c r="D37" s="251"/>
      <c r="E37" s="133"/>
      <c r="F37" s="252"/>
      <c r="G37" s="192"/>
      <c r="H37" s="193"/>
      <c r="I37" s="194"/>
      <c r="J37" s="195"/>
      <c r="K37" s="193"/>
      <c r="L37" s="194"/>
      <c r="M37" s="253"/>
      <c r="N37" s="193"/>
      <c r="O37" s="194"/>
      <c r="P37" s="156"/>
      <c r="Q37" s="157"/>
      <c r="R37" s="158"/>
      <c r="S37" s="143">
        <f t="shared" si="0"/>
        <v>8.3333333333333329E-2</v>
      </c>
      <c r="T37" s="207"/>
      <c r="U37" s="208"/>
      <c r="V37" s="209"/>
      <c r="W37" s="209"/>
      <c r="X37" s="210"/>
    </row>
    <row r="38" spans="1:24" ht="20.100000000000001" hidden="1" customHeight="1" x14ac:dyDescent="0.25">
      <c r="A38" s="130"/>
      <c r="B38" s="250"/>
      <c r="C38" s="132"/>
      <c r="D38" s="251"/>
      <c r="E38" s="133"/>
      <c r="F38" s="252"/>
      <c r="G38" s="192"/>
      <c r="H38" s="193"/>
      <c r="I38" s="194"/>
      <c r="J38" s="195"/>
      <c r="K38" s="193"/>
      <c r="L38" s="194"/>
      <c r="M38" s="253"/>
      <c r="N38" s="193"/>
      <c r="O38" s="194"/>
      <c r="P38" s="156"/>
      <c r="Q38" s="157"/>
      <c r="R38" s="158"/>
      <c r="S38" s="143">
        <f t="shared" si="0"/>
        <v>8.3333333333333329E-2</v>
      </c>
      <c r="T38" s="207"/>
      <c r="U38" s="208"/>
      <c r="V38" s="209"/>
      <c r="W38" s="209"/>
      <c r="X38" s="210"/>
    </row>
    <row r="39" spans="1:24" ht="19.5" hidden="1" customHeight="1" x14ac:dyDescent="0.25">
      <c r="A39" s="148">
        <v>0.41666666666666669</v>
      </c>
      <c r="B39" s="254" t="s">
        <v>70</v>
      </c>
      <c r="C39" s="150">
        <v>25</v>
      </c>
      <c r="D39" s="255" t="s">
        <v>71</v>
      </c>
      <c r="E39" s="151" t="s">
        <v>72</v>
      </c>
      <c r="F39" s="256" t="s">
        <v>73</v>
      </c>
      <c r="G39" s="153" t="s">
        <v>74</v>
      </c>
      <c r="H39" s="154" t="s">
        <v>74</v>
      </c>
      <c r="I39" s="155" t="s">
        <v>74</v>
      </c>
      <c r="J39" s="153" t="s">
        <v>74</v>
      </c>
      <c r="K39" s="154" t="s">
        <v>74</v>
      </c>
      <c r="L39" s="155" t="s">
        <v>74</v>
      </c>
      <c r="M39" s="153" t="s">
        <v>74</v>
      </c>
      <c r="N39" s="154" t="s">
        <v>74</v>
      </c>
      <c r="O39" s="155" t="s">
        <v>74</v>
      </c>
      <c r="P39" s="156" t="s">
        <v>74</v>
      </c>
      <c r="Q39" s="157" t="s">
        <v>74</v>
      </c>
      <c r="R39" s="158" t="s">
        <v>74</v>
      </c>
      <c r="S39" s="159" t="s">
        <v>74</v>
      </c>
      <c r="T39" s="160" t="s">
        <v>74</v>
      </c>
      <c r="U39" s="161" t="s">
        <v>74</v>
      </c>
      <c r="V39" s="162" t="s">
        <v>74</v>
      </c>
      <c r="W39" s="162" t="s">
        <v>74</v>
      </c>
      <c r="X39" s="163" t="s">
        <v>74</v>
      </c>
    </row>
    <row r="40" spans="1:24" ht="19.5" hidden="1" customHeight="1" x14ac:dyDescent="0.25">
      <c r="A40" s="148">
        <v>0.41666666666666669</v>
      </c>
      <c r="B40" s="254" t="s">
        <v>70</v>
      </c>
      <c r="C40" s="150">
        <v>24</v>
      </c>
      <c r="D40" s="255" t="s">
        <v>71</v>
      </c>
      <c r="E40" s="151" t="s">
        <v>75</v>
      </c>
      <c r="F40" s="256" t="s">
        <v>32</v>
      </c>
      <c r="G40" s="153" t="s">
        <v>74</v>
      </c>
      <c r="H40" s="154" t="s">
        <v>74</v>
      </c>
      <c r="I40" s="155" t="s">
        <v>74</v>
      </c>
      <c r="J40" s="153" t="s">
        <v>74</v>
      </c>
      <c r="K40" s="154" t="s">
        <v>74</v>
      </c>
      <c r="L40" s="155" t="s">
        <v>74</v>
      </c>
      <c r="M40" s="153" t="s">
        <v>74</v>
      </c>
      <c r="N40" s="154" t="s">
        <v>74</v>
      </c>
      <c r="O40" s="155" t="s">
        <v>74</v>
      </c>
      <c r="P40" s="156" t="s">
        <v>74</v>
      </c>
      <c r="Q40" s="157" t="s">
        <v>74</v>
      </c>
      <c r="R40" s="158" t="s">
        <v>74</v>
      </c>
      <c r="S40" s="159" t="s">
        <v>74</v>
      </c>
      <c r="T40" s="160" t="s">
        <v>74</v>
      </c>
      <c r="U40" s="161" t="s">
        <v>74</v>
      </c>
      <c r="V40" s="162" t="s">
        <v>74</v>
      </c>
      <c r="W40" s="162" t="s">
        <v>74</v>
      </c>
      <c r="X40" s="163" t="s">
        <v>74</v>
      </c>
    </row>
    <row r="41" spans="1:24" ht="19.5" hidden="1" customHeight="1" x14ac:dyDescent="0.25">
      <c r="A41" s="148">
        <v>0.41666666666666669</v>
      </c>
      <c r="B41" s="254" t="s">
        <v>70</v>
      </c>
      <c r="C41" s="150">
        <v>24</v>
      </c>
      <c r="D41" s="255" t="s">
        <v>71</v>
      </c>
      <c r="E41" s="151" t="s">
        <v>76</v>
      </c>
      <c r="F41" s="256" t="s">
        <v>77</v>
      </c>
      <c r="G41" s="153" t="s">
        <v>74</v>
      </c>
      <c r="H41" s="154" t="s">
        <v>74</v>
      </c>
      <c r="I41" s="155" t="s">
        <v>74</v>
      </c>
      <c r="J41" s="153" t="s">
        <v>74</v>
      </c>
      <c r="K41" s="154" t="s">
        <v>74</v>
      </c>
      <c r="L41" s="155" t="s">
        <v>74</v>
      </c>
      <c r="M41" s="153" t="s">
        <v>74</v>
      </c>
      <c r="N41" s="154" t="s">
        <v>74</v>
      </c>
      <c r="O41" s="155" t="s">
        <v>74</v>
      </c>
      <c r="P41" s="156" t="s">
        <v>74</v>
      </c>
      <c r="Q41" s="157" t="s">
        <v>74</v>
      </c>
      <c r="R41" s="158" t="s">
        <v>74</v>
      </c>
      <c r="S41" s="159" t="s">
        <v>74</v>
      </c>
      <c r="T41" s="160" t="s">
        <v>74</v>
      </c>
      <c r="U41" s="161" t="s">
        <v>74</v>
      </c>
      <c r="V41" s="162" t="s">
        <v>74</v>
      </c>
      <c r="W41" s="162" t="s">
        <v>74</v>
      </c>
      <c r="X41" s="163" t="s">
        <v>74</v>
      </c>
    </row>
    <row r="42" spans="1:24" ht="19.5" hidden="1" customHeight="1" x14ac:dyDescent="0.25">
      <c r="A42" s="148">
        <v>0.5</v>
      </c>
      <c r="B42" s="254" t="s">
        <v>78</v>
      </c>
      <c r="C42" s="150">
        <v>36</v>
      </c>
      <c r="D42" s="255" t="s">
        <v>71</v>
      </c>
      <c r="E42" s="151" t="s">
        <v>79</v>
      </c>
      <c r="F42" s="256" t="s">
        <v>73</v>
      </c>
      <c r="G42" s="153" t="s">
        <v>74</v>
      </c>
      <c r="H42" s="154" t="s">
        <v>74</v>
      </c>
      <c r="I42" s="155" t="s">
        <v>74</v>
      </c>
      <c r="J42" s="153" t="s">
        <v>74</v>
      </c>
      <c r="K42" s="154" t="s">
        <v>74</v>
      </c>
      <c r="L42" s="155" t="s">
        <v>74</v>
      </c>
      <c r="M42" s="153" t="s">
        <v>74</v>
      </c>
      <c r="N42" s="154" t="s">
        <v>74</v>
      </c>
      <c r="O42" s="155" t="s">
        <v>74</v>
      </c>
      <c r="P42" s="156" t="s">
        <v>74</v>
      </c>
      <c r="Q42" s="157" t="s">
        <v>74</v>
      </c>
      <c r="R42" s="158" t="s">
        <v>74</v>
      </c>
      <c r="S42" s="159" t="s">
        <v>74</v>
      </c>
      <c r="T42" s="160" t="s">
        <v>74</v>
      </c>
      <c r="U42" s="161" t="s">
        <v>74</v>
      </c>
      <c r="V42" s="162" t="s">
        <v>74</v>
      </c>
      <c r="W42" s="162" t="s">
        <v>74</v>
      </c>
      <c r="X42" s="163" t="s">
        <v>74</v>
      </c>
    </row>
    <row r="43" spans="1:24" ht="19.5" hidden="1" customHeight="1" x14ac:dyDescent="0.25">
      <c r="A43" s="148">
        <v>0.5</v>
      </c>
      <c r="B43" s="254" t="s">
        <v>78</v>
      </c>
      <c r="C43" s="150">
        <v>36</v>
      </c>
      <c r="D43" s="255" t="s">
        <v>71</v>
      </c>
      <c r="E43" s="151" t="s">
        <v>80</v>
      </c>
      <c r="F43" s="256" t="s">
        <v>32</v>
      </c>
      <c r="G43" s="153" t="s">
        <v>74</v>
      </c>
      <c r="H43" s="154" t="s">
        <v>74</v>
      </c>
      <c r="I43" s="155" t="s">
        <v>74</v>
      </c>
      <c r="J43" s="153" t="s">
        <v>74</v>
      </c>
      <c r="K43" s="154" t="s">
        <v>74</v>
      </c>
      <c r="L43" s="155" t="s">
        <v>74</v>
      </c>
      <c r="M43" s="153" t="s">
        <v>74</v>
      </c>
      <c r="N43" s="154" t="s">
        <v>74</v>
      </c>
      <c r="O43" s="155" t="s">
        <v>74</v>
      </c>
      <c r="P43" s="156" t="s">
        <v>74</v>
      </c>
      <c r="Q43" s="157" t="s">
        <v>74</v>
      </c>
      <c r="R43" s="158" t="s">
        <v>74</v>
      </c>
      <c r="S43" s="159" t="s">
        <v>74</v>
      </c>
      <c r="T43" s="160" t="s">
        <v>74</v>
      </c>
      <c r="U43" s="161" t="s">
        <v>74</v>
      </c>
      <c r="V43" s="162" t="s">
        <v>74</v>
      </c>
      <c r="W43" s="162" t="s">
        <v>74</v>
      </c>
      <c r="X43" s="163" t="s">
        <v>74</v>
      </c>
    </row>
    <row r="44" spans="1:24" ht="19.5" hidden="1" customHeight="1" x14ac:dyDescent="0.25">
      <c r="A44" s="148">
        <v>0.5</v>
      </c>
      <c r="B44" s="254" t="s">
        <v>78</v>
      </c>
      <c r="C44" s="150">
        <v>36</v>
      </c>
      <c r="D44" s="255" t="s">
        <v>71</v>
      </c>
      <c r="E44" s="151" t="s">
        <v>81</v>
      </c>
      <c r="F44" s="256" t="s">
        <v>77</v>
      </c>
      <c r="G44" s="153" t="s">
        <v>74</v>
      </c>
      <c r="H44" s="154" t="s">
        <v>74</v>
      </c>
      <c r="I44" s="155" t="s">
        <v>74</v>
      </c>
      <c r="J44" s="153" t="s">
        <v>74</v>
      </c>
      <c r="K44" s="154" t="s">
        <v>74</v>
      </c>
      <c r="L44" s="155" t="s">
        <v>74</v>
      </c>
      <c r="M44" s="153" t="s">
        <v>74</v>
      </c>
      <c r="N44" s="154" t="s">
        <v>74</v>
      </c>
      <c r="O44" s="155" t="s">
        <v>74</v>
      </c>
      <c r="P44" s="156" t="s">
        <v>74</v>
      </c>
      <c r="Q44" s="157" t="s">
        <v>74</v>
      </c>
      <c r="R44" s="158" t="s">
        <v>74</v>
      </c>
      <c r="S44" s="159" t="s">
        <v>74</v>
      </c>
      <c r="T44" s="160" t="s">
        <v>74</v>
      </c>
      <c r="U44" s="161" t="s">
        <v>74</v>
      </c>
      <c r="V44" s="162" t="s">
        <v>74</v>
      </c>
      <c r="W44" s="162" t="s">
        <v>74</v>
      </c>
      <c r="X44" s="163" t="s">
        <v>74</v>
      </c>
    </row>
    <row r="45" spans="1:24" ht="20.100000000000001" hidden="1" customHeight="1" x14ac:dyDescent="0.25">
      <c r="A45" s="164" t="s">
        <v>82</v>
      </c>
      <c r="B45" s="165" t="s">
        <v>83</v>
      </c>
      <c r="C45" s="166">
        <v>100</v>
      </c>
      <c r="D45" s="257" t="s">
        <v>28</v>
      </c>
      <c r="E45" s="168" t="s">
        <v>84</v>
      </c>
      <c r="F45" s="258" t="s">
        <v>85</v>
      </c>
      <c r="G45" s="170" t="s">
        <v>74</v>
      </c>
      <c r="H45" s="171" t="s">
        <v>74</v>
      </c>
      <c r="I45" s="172" t="s">
        <v>74</v>
      </c>
      <c r="J45" s="170" t="s">
        <v>74</v>
      </c>
      <c r="K45" s="171" t="s">
        <v>74</v>
      </c>
      <c r="L45" s="172" t="s">
        <v>74</v>
      </c>
      <c r="M45" s="170" t="s">
        <v>74</v>
      </c>
      <c r="N45" s="171" t="s">
        <v>74</v>
      </c>
      <c r="O45" s="172" t="s">
        <v>74</v>
      </c>
      <c r="P45" s="173" t="s">
        <v>74</v>
      </c>
      <c r="Q45" s="173" t="s">
        <v>74</v>
      </c>
      <c r="R45" s="173" t="s">
        <v>74</v>
      </c>
      <c r="S45" s="174" t="s">
        <v>74</v>
      </c>
      <c r="T45" s="175" t="s">
        <v>74</v>
      </c>
      <c r="U45" s="176" t="s">
        <v>74</v>
      </c>
      <c r="V45" s="177" t="s">
        <v>74</v>
      </c>
      <c r="W45" s="177" t="s">
        <v>74</v>
      </c>
      <c r="X45" s="178" t="s">
        <v>74</v>
      </c>
    </row>
    <row r="46" spans="1:24" ht="30" hidden="1" customHeight="1" x14ac:dyDescent="0.25">
      <c r="A46" s="179"/>
      <c r="B46" s="259"/>
      <c r="C46" s="181"/>
      <c r="D46" s="260"/>
      <c r="E46" s="183"/>
      <c r="F46" s="261"/>
      <c r="G46" s="192"/>
      <c r="H46" s="262"/>
      <c r="I46" s="263"/>
      <c r="J46" s="195"/>
      <c r="K46" s="262"/>
      <c r="L46" s="263"/>
      <c r="M46" s="253"/>
      <c r="N46" s="262"/>
      <c r="O46" s="263"/>
      <c r="P46" s="156"/>
      <c r="Q46" s="157"/>
      <c r="R46" s="158"/>
      <c r="S46" s="185" t="s">
        <v>74</v>
      </c>
      <c r="T46" s="186" t="s">
        <v>74</v>
      </c>
      <c r="U46" s="187" t="s">
        <v>74</v>
      </c>
      <c r="V46" s="188" t="s">
        <v>74</v>
      </c>
      <c r="W46" s="188" t="s">
        <v>74</v>
      </c>
      <c r="X46" s="189" t="s">
        <v>74</v>
      </c>
    </row>
    <row r="47" spans="1:24" ht="20.100000000000001" hidden="1" customHeight="1" x14ac:dyDescent="0.25">
      <c r="A47" s="190"/>
      <c r="B47" s="250"/>
      <c r="C47" s="132"/>
      <c r="D47" s="251"/>
      <c r="E47" s="191"/>
      <c r="F47" s="252"/>
      <c r="G47" s="192"/>
      <c r="H47" s="193"/>
      <c r="I47" s="194"/>
      <c r="J47" s="195"/>
      <c r="K47" s="193"/>
      <c r="L47" s="194"/>
      <c r="M47" s="195"/>
      <c r="N47" s="193"/>
      <c r="O47" s="194"/>
      <c r="P47" s="156"/>
      <c r="Q47" s="157"/>
      <c r="R47" s="157"/>
      <c r="S47" s="143">
        <f t="shared" ref="S47:S67" si="1">A47+TIME(2,0,0)</f>
        <v>8.3333333333333329E-2</v>
      </c>
      <c r="T47" s="196"/>
      <c r="U47" s="197"/>
      <c r="V47" s="198"/>
      <c r="W47" s="198"/>
      <c r="X47" s="199"/>
    </row>
    <row r="48" spans="1:24" ht="20.100000000000001" hidden="1" customHeight="1" x14ac:dyDescent="0.25">
      <c r="A48" s="130"/>
      <c r="B48" s="250"/>
      <c r="C48" s="200"/>
      <c r="D48" s="251"/>
      <c r="E48" s="201"/>
      <c r="F48" s="252"/>
      <c r="G48" s="192"/>
      <c r="H48" s="193"/>
      <c r="I48" s="194"/>
      <c r="J48" s="195"/>
      <c r="K48" s="193"/>
      <c r="L48" s="194"/>
      <c r="M48" s="195"/>
      <c r="N48" s="193"/>
      <c r="O48" s="194"/>
      <c r="P48" s="156"/>
      <c r="Q48" s="157"/>
      <c r="R48" s="157"/>
      <c r="S48" s="143">
        <f t="shared" si="1"/>
        <v>8.3333333333333329E-2</v>
      </c>
      <c r="T48" s="196"/>
      <c r="U48" s="197"/>
      <c r="V48" s="198"/>
      <c r="W48" s="198"/>
      <c r="X48" s="199"/>
    </row>
    <row r="49" spans="1:24" ht="20.100000000000001" hidden="1" customHeight="1" x14ac:dyDescent="0.25">
      <c r="A49" s="130"/>
      <c r="B49" s="250"/>
      <c r="C49" s="200"/>
      <c r="D49" s="251"/>
      <c r="E49" s="202"/>
      <c r="F49" s="252"/>
      <c r="G49" s="203"/>
      <c r="H49" s="193"/>
      <c r="I49" s="194"/>
      <c r="J49" s="204"/>
      <c r="K49" s="193"/>
      <c r="L49" s="194"/>
      <c r="M49" s="204"/>
      <c r="N49" s="193"/>
      <c r="O49" s="194"/>
      <c r="P49" s="205"/>
      <c r="Q49" s="206"/>
      <c r="R49" s="206"/>
      <c r="S49" s="143">
        <f t="shared" si="1"/>
        <v>8.3333333333333329E-2</v>
      </c>
      <c r="T49" s="196"/>
      <c r="U49" s="197"/>
      <c r="V49" s="198"/>
      <c r="W49" s="198"/>
      <c r="X49" s="199"/>
    </row>
    <row r="50" spans="1:24" ht="20.100000000000001" hidden="1" customHeight="1" x14ac:dyDescent="0.25">
      <c r="A50" s="190"/>
      <c r="B50" s="250"/>
      <c r="C50" s="132"/>
      <c r="D50" s="251"/>
      <c r="E50" s="133"/>
      <c r="F50" s="252"/>
      <c r="G50" s="203"/>
      <c r="H50" s="193"/>
      <c r="I50" s="194"/>
      <c r="J50" s="204"/>
      <c r="K50" s="193"/>
      <c r="L50" s="194"/>
      <c r="M50" s="204"/>
      <c r="N50" s="193"/>
      <c r="O50" s="194"/>
      <c r="P50" s="156"/>
      <c r="Q50" s="157"/>
      <c r="R50" s="157"/>
      <c r="S50" s="143">
        <f t="shared" si="1"/>
        <v>8.3333333333333329E-2</v>
      </c>
      <c r="T50" s="207"/>
      <c r="U50" s="208"/>
      <c r="V50" s="209"/>
      <c r="W50" s="209"/>
      <c r="X50" s="210"/>
    </row>
    <row r="51" spans="1:24" ht="20.100000000000001" hidden="1" customHeight="1" x14ac:dyDescent="0.25">
      <c r="A51" s="130"/>
      <c r="B51" s="250"/>
      <c r="C51" s="132"/>
      <c r="D51" s="251"/>
      <c r="E51" s="133"/>
      <c r="F51" s="252"/>
      <c r="G51" s="192"/>
      <c r="H51" s="193"/>
      <c r="I51" s="194"/>
      <c r="J51" s="195"/>
      <c r="K51" s="193"/>
      <c r="L51" s="194"/>
      <c r="M51" s="195"/>
      <c r="N51" s="193"/>
      <c r="O51" s="194"/>
      <c r="P51" s="156"/>
      <c r="Q51" s="157"/>
      <c r="R51" s="157"/>
      <c r="S51" s="143">
        <f t="shared" si="1"/>
        <v>8.3333333333333329E-2</v>
      </c>
      <c r="T51" s="207"/>
      <c r="U51" s="208"/>
      <c r="V51" s="209"/>
      <c r="W51" s="209"/>
      <c r="X51" s="210"/>
    </row>
    <row r="52" spans="1:24" s="38" customFormat="1" ht="20.100000000000001" hidden="1" customHeight="1" x14ac:dyDescent="0.25">
      <c r="A52" s="130"/>
      <c r="B52" s="250"/>
      <c r="C52" s="132"/>
      <c r="D52" s="251"/>
      <c r="E52" s="211"/>
      <c r="F52" s="252"/>
      <c r="G52" s="192"/>
      <c r="H52" s="193"/>
      <c r="I52" s="194"/>
      <c r="J52" s="195"/>
      <c r="K52" s="193"/>
      <c r="L52" s="194"/>
      <c r="M52" s="195"/>
      <c r="N52" s="193"/>
      <c r="O52" s="194"/>
      <c r="P52" s="205"/>
      <c r="Q52" s="206"/>
      <c r="R52" s="206"/>
      <c r="S52" s="143">
        <f t="shared" si="1"/>
        <v>8.3333333333333329E-2</v>
      </c>
      <c r="T52" s="196"/>
      <c r="U52" s="197"/>
      <c r="V52" s="198"/>
      <c r="W52" s="198"/>
      <c r="X52" s="199"/>
    </row>
    <row r="53" spans="1:24" ht="20.100000000000001" hidden="1" customHeight="1" x14ac:dyDescent="0.25">
      <c r="A53" s="130"/>
      <c r="B53" s="250"/>
      <c r="C53" s="200"/>
      <c r="D53" s="251"/>
      <c r="E53" s="201"/>
      <c r="F53" s="252"/>
      <c r="G53" s="192"/>
      <c r="H53" s="193"/>
      <c r="I53" s="194"/>
      <c r="J53" s="195"/>
      <c r="K53" s="193"/>
      <c r="L53" s="194"/>
      <c r="M53" s="195"/>
      <c r="N53" s="193"/>
      <c r="O53" s="194"/>
      <c r="P53" s="156"/>
      <c r="Q53" s="157"/>
      <c r="R53" s="157"/>
      <c r="S53" s="143">
        <f t="shared" si="1"/>
        <v>8.3333333333333329E-2</v>
      </c>
      <c r="T53" s="196"/>
      <c r="U53" s="197"/>
      <c r="V53" s="198"/>
      <c r="W53" s="198"/>
      <c r="X53" s="199"/>
    </row>
    <row r="54" spans="1:24" ht="20.100000000000001" hidden="1" customHeight="1" x14ac:dyDescent="0.25">
      <c r="A54" s="130"/>
      <c r="B54" s="250"/>
      <c r="C54" s="200"/>
      <c r="D54" s="251"/>
      <c r="E54" s="202"/>
      <c r="F54" s="252"/>
      <c r="G54" s="203"/>
      <c r="H54" s="193"/>
      <c r="I54" s="194"/>
      <c r="J54" s="204"/>
      <c r="K54" s="193"/>
      <c r="L54" s="194"/>
      <c r="M54" s="204"/>
      <c r="N54" s="193"/>
      <c r="O54" s="194"/>
      <c r="P54" s="205"/>
      <c r="Q54" s="206"/>
      <c r="R54" s="206"/>
      <c r="S54" s="143">
        <f t="shared" si="1"/>
        <v>8.3333333333333329E-2</v>
      </c>
      <c r="T54" s="196"/>
      <c r="U54" s="197"/>
      <c r="V54" s="198"/>
      <c r="W54" s="198"/>
      <c r="X54" s="199"/>
    </row>
    <row r="55" spans="1:24" ht="20.100000000000001" hidden="1" customHeight="1" x14ac:dyDescent="0.25">
      <c r="A55" s="190"/>
      <c r="B55" s="250"/>
      <c r="C55" s="132"/>
      <c r="D55" s="251"/>
      <c r="E55" s="133"/>
      <c r="F55" s="252"/>
      <c r="G55" s="203"/>
      <c r="H55" s="193"/>
      <c r="I55" s="194"/>
      <c r="J55" s="204"/>
      <c r="K55" s="193"/>
      <c r="L55" s="194"/>
      <c r="M55" s="204"/>
      <c r="N55" s="193"/>
      <c r="O55" s="194"/>
      <c r="P55" s="156"/>
      <c r="Q55" s="157"/>
      <c r="R55" s="157"/>
      <c r="S55" s="143">
        <f t="shared" si="1"/>
        <v>8.3333333333333329E-2</v>
      </c>
      <c r="T55" s="207"/>
      <c r="U55" s="208"/>
      <c r="V55" s="209"/>
      <c r="W55" s="209"/>
      <c r="X55" s="210"/>
    </row>
    <row r="56" spans="1:24" ht="20.100000000000001" hidden="1" customHeight="1" x14ac:dyDescent="0.25">
      <c r="A56" s="130"/>
      <c r="B56" s="250"/>
      <c r="C56" s="132"/>
      <c r="D56" s="251"/>
      <c r="E56" s="133"/>
      <c r="F56" s="252"/>
      <c r="G56" s="192"/>
      <c r="H56" s="193"/>
      <c r="I56" s="194"/>
      <c r="J56" s="195"/>
      <c r="K56" s="193"/>
      <c r="L56" s="194"/>
      <c r="M56" s="195"/>
      <c r="N56" s="193"/>
      <c r="O56" s="194"/>
      <c r="P56" s="156"/>
      <c r="Q56" s="157"/>
      <c r="R56" s="157"/>
      <c r="S56" s="143">
        <f t="shared" si="1"/>
        <v>8.3333333333333329E-2</v>
      </c>
      <c r="T56" s="207"/>
      <c r="U56" s="208"/>
      <c r="V56" s="209"/>
      <c r="W56" s="209"/>
      <c r="X56" s="210"/>
    </row>
    <row r="57" spans="1:24" ht="20.100000000000001" hidden="1" customHeight="1" x14ac:dyDescent="0.25">
      <c r="A57" s="130"/>
      <c r="B57" s="250"/>
      <c r="C57" s="132"/>
      <c r="D57" s="251"/>
      <c r="E57" s="133"/>
      <c r="F57" s="252"/>
      <c r="G57" s="192"/>
      <c r="H57" s="193"/>
      <c r="I57" s="194"/>
      <c r="J57" s="195"/>
      <c r="K57" s="193"/>
      <c r="L57" s="194"/>
      <c r="M57" s="195"/>
      <c r="N57" s="193"/>
      <c r="O57" s="194"/>
      <c r="P57" s="156"/>
      <c r="Q57" s="157"/>
      <c r="R57" s="157"/>
      <c r="S57" s="143">
        <f t="shared" si="1"/>
        <v>8.3333333333333329E-2</v>
      </c>
      <c r="T57" s="196"/>
      <c r="U57" s="197"/>
      <c r="V57" s="198"/>
      <c r="W57" s="198"/>
      <c r="X57" s="199"/>
    </row>
    <row r="58" spans="1:24" ht="20.100000000000001" hidden="1" customHeight="1" x14ac:dyDescent="0.25">
      <c r="A58" s="130"/>
      <c r="B58" s="250"/>
      <c r="C58" s="212"/>
      <c r="D58" s="251"/>
      <c r="E58" s="133"/>
      <c r="F58" s="252"/>
      <c r="G58" s="213"/>
      <c r="H58" s="214"/>
      <c r="I58" s="215"/>
      <c r="J58" s="216"/>
      <c r="K58" s="214"/>
      <c r="L58" s="215"/>
      <c r="M58" s="216"/>
      <c r="N58" s="214"/>
      <c r="O58" s="215"/>
      <c r="P58" s="205"/>
      <c r="Q58" s="206"/>
      <c r="R58" s="206"/>
      <c r="S58" s="143">
        <f t="shared" si="1"/>
        <v>8.3333333333333329E-2</v>
      </c>
      <c r="T58" s="217"/>
      <c r="U58" s="218"/>
      <c r="V58" s="219"/>
      <c r="W58" s="219"/>
      <c r="X58" s="220"/>
    </row>
    <row r="59" spans="1:24" s="38" customFormat="1" ht="20.100000000000001" hidden="1" customHeight="1" x14ac:dyDescent="0.25">
      <c r="A59" s="190"/>
      <c r="B59" s="250"/>
      <c r="C59" s="132"/>
      <c r="D59" s="251"/>
      <c r="E59" s="211"/>
      <c r="F59" s="252"/>
      <c r="G59" s="192"/>
      <c r="H59" s="193"/>
      <c r="I59" s="194"/>
      <c r="J59" s="195"/>
      <c r="K59" s="193"/>
      <c r="L59" s="194"/>
      <c r="M59" s="195"/>
      <c r="N59" s="193"/>
      <c r="O59" s="194"/>
      <c r="P59" s="205"/>
      <c r="Q59" s="206"/>
      <c r="R59" s="206"/>
      <c r="S59" s="143">
        <f t="shared" si="1"/>
        <v>8.3333333333333329E-2</v>
      </c>
      <c r="T59" s="221"/>
      <c r="U59" s="222"/>
      <c r="V59" s="223"/>
      <c r="W59" s="223"/>
      <c r="X59" s="224"/>
    </row>
    <row r="60" spans="1:24" ht="20.100000000000001" hidden="1" customHeight="1" x14ac:dyDescent="0.25">
      <c r="A60" s="190"/>
      <c r="B60" s="250"/>
      <c r="C60" s="200"/>
      <c r="D60" s="251"/>
      <c r="E60" s="201"/>
      <c r="F60" s="252"/>
      <c r="G60" s="192"/>
      <c r="H60" s="193"/>
      <c r="I60" s="194"/>
      <c r="J60" s="195"/>
      <c r="K60" s="193"/>
      <c r="L60" s="194"/>
      <c r="M60" s="195"/>
      <c r="N60" s="193"/>
      <c r="O60" s="194"/>
      <c r="P60" s="205"/>
      <c r="Q60" s="206"/>
      <c r="R60" s="206"/>
      <c r="S60" s="143">
        <f t="shared" si="1"/>
        <v>8.3333333333333329E-2</v>
      </c>
      <c r="T60" s="221"/>
      <c r="U60" s="222"/>
      <c r="V60" s="223"/>
      <c r="W60" s="223"/>
      <c r="X60" s="224"/>
    </row>
    <row r="61" spans="1:24" ht="20.100000000000001" hidden="1" customHeight="1" x14ac:dyDescent="0.25">
      <c r="A61" s="190"/>
      <c r="B61" s="250"/>
      <c r="C61" s="200"/>
      <c r="D61" s="251"/>
      <c r="E61" s="202"/>
      <c r="F61" s="252"/>
      <c r="G61" s="203"/>
      <c r="H61" s="193"/>
      <c r="I61" s="194"/>
      <c r="J61" s="204"/>
      <c r="K61" s="193"/>
      <c r="L61" s="194"/>
      <c r="M61" s="204"/>
      <c r="N61" s="193"/>
      <c r="O61" s="194"/>
      <c r="P61" s="156"/>
      <c r="Q61" s="157"/>
      <c r="R61" s="157"/>
      <c r="S61" s="143">
        <f t="shared" si="1"/>
        <v>8.3333333333333329E-2</v>
      </c>
      <c r="T61" s="221"/>
      <c r="U61" s="222"/>
      <c r="V61" s="223"/>
      <c r="W61" s="223"/>
      <c r="X61" s="224"/>
    </row>
    <row r="62" spans="1:24" ht="20.100000000000001" hidden="1" customHeight="1" x14ac:dyDescent="0.25">
      <c r="A62" s="130"/>
      <c r="B62" s="250"/>
      <c r="C62" s="132"/>
      <c r="D62" s="251"/>
      <c r="E62" s="133"/>
      <c r="F62" s="252"/>
      <c r="G62" s="203"/>
      <c r="H62" s="193"/>
      <c r="I62" s="194"/>
      <c r="J62" s="204"/>
      <c r="K62" s="193"/>
      <c r="L62" s="194"/>
      <c r="M62" s="204"/>
      <c r="N62" s="193"/>
      <c r="O62" s="194"/>
      <c r="P62" s="156"/>
      <c r="Q62" s="157"/>
      <c r="R62" s="157"/>
      <c r="S62" s="143">
        <f t="shared" si="1"/>
        <v>8.3333333333333329E-2</v>
      </c>
      <c r="T62" s="225"/>
      <c r="U62" s="226"/>
      <c r="V62" s="227"/>
      <c r="W62" s="227"/>
      <c r="X62" s="228"/>
    </row>
    <row r="63" spans="1:24" ht="20.100000000000001" hidden="1" customHeight="1" x14ac:dyDescent="0.25">
      <c r="A63" s="130"/>
      <c r="B63" s="250"/>
      <c r="C63" s="132"/>
      <c r="D63" s="251"/>
      <c r="E63" s="133"/>
      <c r="F63" s="252"/>
      <c r="G63" s="192"/>
      <c r="H63" s="193"/>
      <c r="I63" s="194"/>
      <c r="J63" s="195"/>
      <c r="K63" s="193"/>
      <c r="L63" s="194"/>
      <c r="M63" s="195"/>
      <c r="N63" s="193"/>
      <c r="O63" s="194"/>
      <c r="P63" s="156"/>
      <c r="Q63" s="157"/>
      <c r="R63" s="157"/>
      <c r="S63" s="143">
        <f t="shared" si="1"/>
        <v>8.3333333333333329E-2</v>
      </c>
      <c r="T63" s="225"/>
      <c r="U63" s="226"/>
      <c r="V63" s="227"/>
      <c r="W63" s="227"/>
      <c r="X63" s="228"/>
    </row>
    <row r="64" spans="1:24" ht="20.100000000000001" hidden="1" customHeight="1" x14ac:dyDescent="0.25">
      <c r="A64" s="130"/>
      <c r="B64" s="250"/>
      <c r="C64" s="132"/>
      <c r="D64" s="251"/>
      <c r="E64" s="191"/>
      <c r="F64" s="252"/>
      <c r="G64" s="192"/>
      <c r="H64" s="193"/>
      <c r="I64" s="194"/>
      <c r="J64" s="195"/>
      <c r="K64" s="193"/>
      <c r="L64" s="194"/>
      <c r="M64" s="195"/>
      <c r="N64" s="193"/>
      <c r="O64" s="194"/>
      <c r="P64" s="205"/>
      <c r="Q64" s="206"/>
      <c r="R64" s="206"/>
      <c r="S64" s="143">
        <f t="shared" si="1"/>
        <v>8.3333333333333329E-2</v>
      </c>
      <c r="T64" s="221"/>
      <c r="U64" s="222"/>
      <c r="V64" s="223"/>
      <c r="W64" s="223"/>
      <c r="X64" s="224"/>
    </row>
    <row r="65" spans="1:24" s="38" customFormat="1" ht="20.100000000000001" hidden="1" customHeight="1" x14ac:dyDescent="0.25">
      <c r="A65" s="130"/>
      <c r="B65" s="250"/>
      <c r="C65" s="132"/>
      <c r="D65" s="251"/>
      <c r="E65" s="211"/>
      <c r="F65" s="252"/>
      <c r="G65" s="192"/>
      <c r="H65" s="193"/>
      <c r="I65" s="194"/>
      <c r="J65" s="195"/>
      <c r="K65" s="193"/>
      <c r="L65" s="194"/>
      <c r="M65" s="195"/>
      <c r="N65" s="193"/>
      <c r="O65" s="194"/>
      <c r="P65" s="205"/>
      <c r="Q65" s="206"/>
      <c r="R65" s="206"/>
      <c r="S65" s="143">
        <f t="shared" si="1"/>
        <v>8.3333333333333329E-2</v>
      </c>
      <c r="T65" s="221"/>
      <c r="U65" s="222"/>
      <c r="V65" s="223"/>
      <c r="W65" s="223"/>
      <c r="X65" s="224"/>
    </row>
    <row r="66" spans="1:24" ht="20.100000000000001" hidden="1" customHeight="1" x14ac:dyDescent="0.25">
      <c r="A66" s="190"/>
      <c r="B66" s="250"/>
      <c r="C66" s="200"/>
      <c r="D66" s="251"/>
      <c r="E66" s="201"/>
      <c r="F66" s="252"/>
      <c r="G66" s="192"/>
      <c r="H66" s="193"/>
      <c r="I66" s="194"/>
      <c r="J66" s="195"/>
      <c r="K66" s="193"/>
      <c r="L66" s="194"/>
      <c r="M66" s="195"/>
      <c r="N66" s="193"/>
      <c r="O66" s="194"/>
      <c r="P66" s="156"/>
      <c r="Q66" s="157"/>
      <c r="R66" s="157"/>
      <c r="S66" s="143">
        <f t="shared" si="1"/>
        <v>8.3333333333333329E-2</v>
      </c>
      <c r="T66" s="221"/>
      <c r="U66" s="222"/>
      <c r="V66" s="223"/>
      <c r="W66" s="223"/>
      <c r="X66" s="224"/>
    </row>
    <row r="67" spans="1:24" ht="20.100000000000001" hidden="1" customHeight="1" x14ac:dyDescent="0.25">
      <c r="A67" s="190"/>
      <c r="B67" s="250"/>
      <c r="C67" s="200"/>
      <c r="D67" s="251"/>
      <c r="E67" s="202"/>
      <c r="F67" s="252"/>
      <c r="G67" s="203"/>
      <c r="H67" s="193"/>
      <c r="I67" s="194"/>
      <c r="J67" s="204"/>
      <c r="K67" s="193"/>
      <c r="L67" s="194"/>
      <c r="M67" s="204"/>
      <c r="N67" s="193"/>
      <c r="O67" s="194"/>
      <c r="P67" s="205"/>
      <c r="Q67" s="206"/>
      <c r="R67" s="206"/>
      <c r="S67" s="143">
        <f t="shared" si="1"/>
        <v>8.3333333333333329E-2</v>
      </c>
      <c r="T67" s="221"/>
      <c r="U67" s="222"/>
      <c r="V67" s="223"/>
      <c r="W67" s="223"/>
      <c r="X67" s="224"/>
    </row>
    <row r="68" spans="1:24" ht="5.25" customHeight="1" thickBot="1" x14ac:dyDescent="0.3">
      <c r="A68" s="118"/>
      <c r="B68" s="247"/>
      <c r="C68" s="120"/>
      <c r="D68" s="248"/>
      <c r="E68" s="122"/>
      <c r="F68" s="249"/>
      <c r="G68" s="126"/>
      <c r="H68" s="229"/>
      <c r="I68" s="230"/>
      <c r="J68" s="126"/>
      <c r="K68" s="229"/>
      <c r="L68" s="230"/>
      <c r="M68" s="126"/>
      <c r="N68" s="229"/>
      <c r="O68" s="230"/>
      <c r="P68" s="231"/>
      <c r="Q68" s="231"/>
      <c r="R68" s="231"/>
      <c r="S68" s="127"/>
      <c r="T68" s="124"/>
      <c r="U68" s="128"/>
      <c r="V68" s="129"/>
      <c r="W68" s="129"/>
      <c r="X68" s="129"/>
    </row>
    <row r="69" spans="1:24" ht="15" customHeight="1" thickBot="1" x14ac:dyDescent="0.3">
      <c r="B69" s="264"/>
      <c r="C69"/>
      <c r="E69" s="234"/>
      <c r="F69" s="266"/>
      <c r="G69" s="311" t="str">
        <f>G2</f>
        <v># Shot</v>
      </c>
      <c r="J69" s="314" t="str">
        <f>J2</f>
        <v># Shot</v>
      </c>
      <c r="M69" s="317" t="str">
        <f>M2</f>
        <v># Shot</v>
      </c>
      <c r="P69" s="320" t="s">
        <v>58</v>
      </c>
      <c r="Q69" s="321"/>
      <c r="R69" s="322"/>
      <c r="T69" s="323" t="str">
        <f>T2</f>
        <v>Bypass</v>
      </c>
      <c r="U69" s="326" t="str">
        <f>U2</f>
        <v>No Show</v>
      </c>
      <c r="V69" s="299" t="str">
        <f>V2</f>
        <v>Decline</v>
      </c>
      <c r="W69" s="299" t="str">
        <f>W2</f>
        <v>Xtra Sheets</v>
      </c>
      <c r="X69" s="302" t="str">
        <f>X2</f>
        <v># Sales 
(if known)</v>
      </c>
    </row>
    <row r="70" spans="1:24" ht="15.75" customHeight="1" x14ac:dyDescent="0.25">
      <c r="F70" s="266"/>
      <c r="G70" s="312"/>
      <c r="J70" s="315"/>
      <c r="M70" s="318"/>
      <c r="P70" s="305" t="str">
        <f>P3</f>
        <v>Green 
Screen</v>
      </c>
      <c r="Q70" s="307" t="str">
        <f>Q3</f>
        <v>Star</v>
      </c>
      <c r="R70" s="309" t="str">
        <f>R3</f>
        <v>Private</v>
      </c>
      <c r="T70" s="324"/>
      <c r="U70" s="327"/>
      <c r="V70" s="300"/>
      <c r="W70" s="300"/>
      <c r="X70" s="303"/>
    </row>
    <row r="71" spans="1:24" ht="15.75" customHeight="1" thickBot="1" x14ac:dyDescent="0.3">
      <c r="F71" s="266"/>
      <c r="G71" s="313"/>
      <c r="J71" s="316"/>
      <c r="M71" s="319"/>
      <c r="P71" s="306"/>
      <c r="Q71" s="308"/>
      <c r="R71" s="310"/>
      <c r="T71" s="325"/>
      <c r="U71" s="328"/>
      <c r="V71" s="301"/>
      <c r="W71" s="301"/>
      <c r="X71" s="304"/>
    </row>
    <row r="72" spans="1:24" ht="37.5" customHeight="1" thickBot="1" x14ac:dyDescent="0.3">
      <c r="F72" s="266"/>
      <c r="G72" s="267"/>
      <c r="J72" s="267"/>
      <c r="M72" s="267"/>
      <c r="P72" s="268"/>
      <c r="Q72" s="269"/>
      <c r="R72" s="269"/>
      <c r="T72" s="270"/>
      <c r="U72" s="271"/>
      <c r="V72" s="272"/>
      <c r="W72" s="272"/>
      <c r="X72" s="271"/>
    </row>
    <row r="73" spans="1:24" ht="4.5" customHeight="1" x14ac:dyDescent="0.25"/>
    <row r="74" spans="1:24" ht="4.5" customHeight="1" x14ac:dyDescent="0.25"/>
    <row r="75" spans="1:24" ht="27.75" customHeight="1" x14ac:dyDescent="0.25"/>
    <row r="76" spans="1:24" ht="27.75" customHeight="1" x14ac:dyDescent="0.25"/>
    <row r="77" spans="1:24" ht="27.75" customHeight="1" x14ac:dyDescent="0.25"/>
    <row r="81" ht="6" customHeight="1" x14ac:dyDescent="0.25"/>
  </sheetData>
  <mergeCells count="26">
    <mergeCell ref="X2:X3"/>
    <mergeCell ref="A1:F2"/>
    <mergeCell ref="G1:O1"/>
    <mergeCell ref="G2:G3"/>
    <mergeCell ref="H2:I2"/>
    <mergeCell ref="J2:J3"/>
    <mergeCell ref="K2:L2"/>
    <mergeCell ref="M2:M3"/>
    <mergeCell ref="N2:O2"/>
    <mergeCell ref="P2:R2"/>
    <mergeCell ref="T2:T3"/>
    <mergeCell ref="U2:U3"/>
    <mergeCell ref="V2:V3"/>
    <mergeCell ref="W2:W3"/>
    <mergeCell ref="G69:G71"/>
    <mergeCell ref="J69:J71"/>
    <mergeCell ref="M69:M71"/>
    <mergeCell ref="P69:R69"/>
    <mergeCell ref="T69:T71"/>
    <mergeCell ref="V69:V71"/>
    <mergeCell ref="W69:W71"/>
    <mergeCell ref="X69:X71"/>
    <mergeCell ref="P70:P71"/>
    <mergeCell ref="Q70:Q71"/>
    <mergeCell ref="R70:R71"/>
    <mergeCell ref="U69:U71"/>
  </mergeCells>
  <printOptions horizontalCentered="1"/>
  <pageMargins left="0.25" right="0.25" top="0.28999999999999998" bottom="0.21" header="0.3" footer="0.2"/>
  <pageSetup scale="80" fitToHeight="0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workbookViewId="0">
      <selection sqref="A1:E1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43.85546875" bestFit="1" customWidth="1"/>
    <col min="6" max="6" width="14.140625" customWidth="1"/>
    <col min="7" max="7" width="19.5703125" style="19" customWidth="1"/>
  </cols>
  <sheetData>
    <row r="1" spans="1:7" ht="24.75" customHeight="1" thickBot="1" x14ac:dyDescent="0.3">
      <c r="A1" s="358" t="s">
        <v>49</v>
      </c>
      <c r="B1" s="359"/>
      <c r="C1" s="359"/>
      <c r="D1" s="359"/>
      <c r="E1" s="360"/>
      <c r="F1" s="44"/>
    </row>
    <row r="2" spans="1:7" ht="15.75" thickBot="1" x14ac:dyDescent="0.3">
      <c r="A2" s="41" t="s">
        <v>0</v>
      </c>
      <c r="B2" s="42" t="s">
        <v>1</v>
      </c>
      <c r="C2" s="42" t="s">
        <v>3</v>
      </c>
      <c r="D2" s="42" t="s">
        <v>2</v>
      </c>
      <c r="E2" s="43" t="s">
        <v>4</v>
      </c>
      <c r="F2" s="44" t="s">
        <v>10</v>
      </c>
      <c r="G2" s="20"/>
    </row>
    <row r="3" spans="1:7" ht="21" customHeight="1" x14ac:dyDescent="0.25">
      <c r="A3" s="63">
        <v>0.41666666666666669</v>
      </c>
      <c r="B3" s="69" t="s">
        <v>48</v>
      </c>
      <c r="C3" s="69">
        <v>35</v>
      </c>
      <c r="D3" s="69" t="s">
        <v>29</v>
      </c>
      <c r="E3" s="70"/>
      <c r="F3" s="45" t="s">
        <v>30</v>
      </c>
      <c r="G3" s="20"/>
    </row>
    <row r="4" spans="1:7" ht="21" customHeight="1" x14ac:dyDescent="0.25">
      <c r="A4" s="79">
        <v>0.42708333333333331</v>
      </c>
      <c r="B4" s="84" t="s">
        <v>37</v>
      </c>
      <c r="C4" s="88">
        <v>23</v>
      </c>
      <c r="D4" s="88" t="s">
        <v>28</v>
      </c>
      <c r="E4" s="99" t="s">
        <v>39</v>
      </c>
      <c r="F4" s="46" t="s">
        <v>31</v>
      </c>
      <c r="G4" s="20"/>
    </row>
    <row r="5" spans="1:7" ht="21" customHeight="1" x14ac:dyDescent="0.25">
      <c r="A5" s="80">
        <v>0.4375</v>
      </c>
      <c r="B5" s="78" t="s">
        <v>48</v>
      </c>
      <c r="C5" s="78">
        <v>35</v>
      </c>
      <c r="D5" s="78" t="s">
        <v>29</v>
      </c>
      <c r="E5" s="66"/>
      <c r="F5" s="46" t="s">
        <v>32</v>
      </c>
      <c r="G5" s="20"/>
    </row>
    <row r="6" spans="1:7" ht="21" customHeight="1" x14ac:dyDescent="0.25">
      <c r="A6" s="72">
        <v>0.45833333333333331</v>
      </c>
      <c r="B6" s="78" t="s">
        <v>48</v>
      </c>
      <c r="C6" s="78">
        <v>35</v>
      </c>
      <c r="D6" s="78" t="s">
        <v>29</v>
      </c>
      <c r="E6" s="66"/>
      <c r="F6" s="46" t="s">
        <v>33</v>
      </c>
      <c r="G6" s="20"/>
    </row>
    <row r="7" spans="1:7" ht="21" customHeight="1" thickBot="1" x14ac:dyDescent="0.3">
      <c r="A7" s="72">
        <v>0.5</v>
      </c>
      <c r="B7" s="64" t="s">
        <v>48</v>
      </c>
      <c r="C7" s="64">
        <v>35</v>
      </c>
      <c r="D7" s="78" t="s">
        <v>29</v>
      </c>
      <c r="E7" s="65"/>
      <c r="F7" s="46" t="s">
        <v>34</v>
      </c>
      <c r="G7" s="20"/>
    </row>
    <row r="8" spans="1:7" ht="21" customHeight="1" thickBot="1" x14ac:dyDescent="0.3">
      <c r="A8" s="72">
        <v>0.52083333333333337</v>
      </c>
      <c r="B8" s="78" t="s">
        <v>48</v>
      </c>
      <c r="C8" s="69">
        <v>35</v>
      </c>
      <c r="D8" s="64" t="s">
        <v>29</v>
      </c>
      <c r="E8" s="65"/>
      <c r="F8" s="46" t="s">
        <v>30</v>
      </c>
      <c r="G8" s="20"/>
    </row>
    <row r="9" spans="1:7" ht="21" customHeight="1" thickBot="1" x14ac:dyDescent="0.3">
      <c r="A9" s="72">
        <v>4.1666666666666664E-2</v>
      </c>
      <c r="B9" s="64" t="s">
        <v>48</v>
      </c>
      <c r="C9" s="69">
        <v>35</v>
      </c>
      <c r="D9" s="64" t="s">
        <v>29</v>
      </c>
      <c r="E9" s="65"/>
      <c r="F9" s="46" t="s">
        <v>31</v>
      </c>
      <c r="G9" s="20"/>
    </row>
    <row r="10" spans="1:7" ht="21" customHeight="1" x14ac:dyDescent="0.25">
      <c r="A10" s="72">
        <v>6.25E-2</v>
      </c>
      <c r="B10" s="64" t="s">
        <v>48</v>
      </c>
      <c r="C10" s="69">
        <v>35</v>
      </c>
      <c r="D10" s="64" t="s">
        <v>29</v>
      </c>
      <c r="E10" s="65"/>
      <c r="F10" s="46" t="s">
        <v>33</v>
      </c>
      <c r="G10" s="20"/>
    </row>
    <row r="11" spans="1:7" ht="21" customHeight="1" thickBot="1" x14ac:dyDescent="0.3">
      <c r="A11" s="79">
        <v>6.25E-2</v>
      </c>
      <c r="B11" s="89" t="s">
        <v>38</v>
      </c>
      <c r="C11" s="85">
        <v>3</v>
      </c>
      <c r="D11" s="85" t="s">
        <v>28</v>
      </c>
      <c r="E11" s="86" t="s">
        <v>47</v>
      </c>
      <c r="F11" s="46" t="s">
        <v>32</v>
      </c>
      <c r="G11" s="20"/>
    </row>
    <row r="12" spans="1:7" ht="16.5" customHeight="1" x14ac:dyDescent="0.25">
      <c r="A12" s="80">
        <v>8.3333333333333329E-2</v>
      </c>
      <c r="B12" s="69" t="s">
        <v>48</v>
      </c>
      <c r="C12" s="69">
        <v>35</v>
      </c>
      <c r="D12" s="64" t="s">
        <v>29</v>
      </c>
      <c r="E12" s="65"/>
      <c r="F12" s="46" t="s">
        <v>34</v>
      </c>
      <c r="G12" s="20"/>
    </row>
    <row r="13" spans="1:7" ht="48.75" customHeight="1" x14ac:dyDescent="0.25">
      <c r="A13" s="83">
        <v>8.3333333333333329E-2</v>
      </c>
      <c r="B13" s="81" t="s">
        <v>40</v>
      </c>
      <c r="C13" s="81">
        <v>100</v>
      </c>
      <c r="D13" s="81" t="s">
        <v>28</v>
      </c>
      <c r="E13" s="82" t="s">
        <v>41</v>
      </c>
      <c r="F13" s="98" t="s">
        <v>53</v>
      </c>
      <c r="G13" s="20"/>
    </row>
    <row r="14" spans="1:7" ht="23.25" customHeight="1" x14ac:dyDescent="0.25">
      <c r="A14" s="79">
        <v>0.16666666666666666</v>
      </c>
      <c r="B14" s="89" t="s">
        <v>45</v>
      </c>
      <c r="C14" s="85">
        <v>33</v>
      </c>
      <c r="D14" s="85" t="s">
        <v>28</v>
      </c>
      <c r="E14" s="86" t="s">
        <v>46</v>
      </c>
      <c r="F14" s="46" t="s">
        <v>35</v>
      </c>
      <c r="G14" s="20"/>
    </row>
    <row r="15" spans="1:7" ht="23.25" customHeight="1" x14ac:dyDescent="0.25">
      <c r="A15" s="79">
        <v>0.16666666666666666</v>
      </c>
      <c r="B15" s="89" t="s">
        <v>44</v>
      </c>
      <c r="C15" s="85">
        <v>42</v>
      </c>
      <c r="D15" s="85" t="s">
        <v>28</v>
      </c>
      <c r="E15" s="87" t="s">
        <v>46</v>
      </c>
      <c r="F15" s="46" t="s">
        <v>36</v>
      </c>
      <c r="G15" s="20"/>
    </row>
    <row r="16" spans="1:7" ht="21" customHeight="1" thickBot="1" x14ac:dyDescent="0.3">
      <c r="A16" s="90">
        <v>0.16666666666666666</v>
      </c>
      <c r="B16" s="91" t="s">
        <v>42</v>
      </c>
      <c r="C16" s="92"/>
      <c r="D16" s="92" t="s">
        <v>28</v>
      </c>
      <c r="E16" s="93" t="s">
        <v>43</v>
      </c>
      <c r="F16" s="94" t="s">
        <v>32</v>
      </c>
    </row>
    <row r="17" spans="1:6" x14ac:dyDescent="0.25">
      <c r="A17" s="72"/>
      <c r="B17" s="31"/>
      <c r="C17" s="27"/>
      <c r="D17" s="28"/>
      <c r="E17" s="29"/>
      <c r="F17" s="30"/>
    </row>
    <row r="18" spans="1:6" x14ac:dyDescent="0.25">
      <c r="A18" s="72"/>
      <c r="B18" s="18"/>
      <c r="C18" s="32"/>
      <c r="D18" s="2"/>
      <c r="E18" s="3"/>
      <c r="F18" s="30"/>
    </row>
    <row r="19" spans="1:6" x14ac:dyDescent="0.25">
      <c r="A19" s="77"/>
      <c r="B19" s="18"/>
      <c r="C19" s="32"/>
      <c r="D19" s="2"/>
      <c r="E19" s="3"/>
      <c r="F19" s="30"/>
    </row>
    <row r="20" spans="1:6" ht="15.75" thickBot="1" x14ac:dyDescent="0.3">
      <c r="A20" s="71"/>
      <c r="B20" s="18"/>
      <c r="C20" s="32"/>
      <c r="D20" s="2"/>
      <c r="E20" s="3"/>
      <c r="F20" s="30"/>
    </row>
    <row r="21" spans="1:6" x14ac:dyDescent="0.25">
      <c r="A21" s="26"/>
      <c r="B21" s="18"/>
      <c r="C21" s="32"/>
      <c r="D21" s="2"/>
      <c r="E21" s="3"/>
      <c r="F21" s="30"/>
    </row>
    <row r="22" spans="1:6" ht="15.75" thickBot="1" x14ac:dyDescent="0.3">
      <c r="A22" s="1"/>
      <c r="B22" s="18"/>
      <c r="C22" s="95"/>
      <c r="D22" s="2"/>
      <c r="E22" s="3"/>
      <c r="F22" s="25"/>
    </row>
    <row r="23" spans="1:6" x14ac:dyDescent="0.25">
      <c r="A23" s="57" t="s">
        <v>11</v>
      </c>
      <c r="B23" s="47" t="s">
        <v>51</v>
      </c>
      <c r="C23" s="58"/>
      <c r="D23" s="96" t="s">
        <v>12</v>
      </c>
      <c r="E23" s="59"/>
      <c r="F23" s="36"/>
    </row>
    <row r="24" spans="1:6" x14ac:dyDescent="0.25">
      <c r="A24" s="49" t="s">
        <v>13</v>
      </c>
      <c r="B24" s="50" t="s">
        <v>52</v>
      </c>
      <c r="C24" s="51"/>
      <c r="D24" s="37" t="s">
        <v>14</v>
      </c>
      <c r="E24" s="67"/>
      <c r="F24" s="36"/>
    </row>
    <row r="25" spans="1:6" x14ac:dyDescent="0.25">
      <c r="A25" s="49" t="s">
        <v>15</v>
      </c>
      <c r="B25" s="76"/>
      <c r="C25" s="51"/>
      <c r="D25" s="37" t="s">
        <v>16</v>
      </c>
      <c r="E25" s="68"/>
      <c r="F25" s="38"/>
    </row>
    <row r="26" spans="1:6" x14ac:dyDescent="0.25">
      <c r="A26" s="49" t="s">
        <v>17</v>
      </c>
      <c r="B26" s="48"/>
      <c r="C26" s="51"/>
      <c r="D26" s="37" t="s">
        <v>18</v>
      </c>
      <c r="E26" s="73"/>
      <c r="F26" s="38"/>
    </row>
    <row r="27" spans="1:6" ht="15.75" thickBot="1" x14ac:dyDescent="0.3">
      <c r="A27" s="52" t="s">
        <v>7</v>
      </c>
      <c r="B27" s="21" t="s">
        <v>50</v>
      </c>
      <c r="C27" s="54"/>
      <c r="D27" s="39" t="s">
        <v>7</v>
      </c>
      <c r="E27" s="74"/>
      <c r="F27" s="38"/>
    </row>
    <row r="28" spans="1:6" ht="15.75" thickBot="1" x14ac:dyDescent="0.3">
      <c r="A28" s="4" t="s">
        <v>5</v>
      </c>
      <c r="B28" s="97"/>
      <c r="C28" s="55"/>
      <c r="D28" s="56" t="s">
        <v>5</v>
      </c>
      <c r="E28" s="75"/>
      <c r="F28" s="38"/>
    </row>
    <row r="29" spans="1:6" x14ac:dyDescent="0.25">
      <c r="A29" s="49"/>
      <c r="B29" s="33"/>
      <c r="C29" s="58"/>
      <c r="D29" s="58" t="s">
        <v>20</v>
      </c>
      <c r="E29" s="59"/>
    </row>
    <row r="30" spans="1:6" x14ac:dyDescent="0.25">
      <c r="A30" s="49"/>
      <c r="B30" s="34"/>
      <c r="C30" s="51"/>
      <c r="D30" s="51" t="s">
        <v>22</v>
      </c>
      <c r="E30" s="60"/>
    </row>
    <row r="31" spans="1:6" x14ac:dyDescent="0.25">
      <c r="A31" s="52"/>
      <c r="B31" s="34"/>
      <c r="C31" s="51"/>
      <c r="D31" s="51" t="s">
        <v>24</v>
      </c>
      <c r="E31" s="61"/>
    </row>
    <row r="32" spans="1:6" ht="15.75" thickBot="1" x14ac:dyDescent="0.3">
      <c r="A32" s="4"/>
      <c r="B32" s="34"/>
      <c r="C32" s="51"/>
      <c r="D32" s="51" t="s">
        <v>26</v>
      </c>
      <c r="E32" s="60"/>
    </row>
    <row r="33" spans="1:5" x14ac:dyDescent="0.25">
      <c r="A33" s="57" t="s">
        <v>19</v>
      </c>
      <c r="B33" s="35"/>
      <c r="C33" s="53"/>
      <c r="D33" s="53" t="s">
        <v>27</v>
      </c>
      <c r="E33" s="62"/>
    </row>
    <row r="34" spans="1:5" ht="15.75" thickBot="1" x14ac:dyDescent="0.3">
      <c r="A34" s="49" t="s">
        <v>21</v>
      </c>
      <c r="B34" s="40"/>
      <c r="C34" s="11"/>
      <c r="D34" s="12" t="s">
        <v>7</v>
      </c>
      <c r="E34" s="13"/>
    </row>
    <row r="35" spans="1:5" x14ac:dyDescent="0.25">
      <c r="A35" s="49" t="s">
        <v>23</v>
      </c>
      <c r="B35" s="16"/>
      <c r="E35" s="16"/>
    </row>
    <row r="36" spans="1:5" x14ac:dyDescent="0.25">
      <c r="A36" s="49" t="s">
        <v>25</v>
      </c>
      <c r="B36" s="16"/>
      <c r="E36" s="16"/>
    </row>
    <row r="37" spans="1:5" ht="15.75" thickBot="1" x14ac:dyDescent="0.3">
      <c r="A37" s="52" t="s">
        <v>7</v>
      </c>
    </row>
    <row r="38" spans="1:5" ht="15.75" thickBot="1" x14ac:dyDescent="0.3">
      <c r="A38" s="4" t="s">
        <v>5</v>
      </c>
      <c r="B38" s="361" t="s">
        <v>6</v>
      </c>
      <c r="C38" s="362"/>
      <c r="D38" s="362"/>
      <c r="E38" s="363"/>
    </row>
    <row r="39" spans="1:5" ht="15.75" thickBot="1" x14ac:dyDescent="0.3">
      <c r="B39" s="364"/>
      <c r="C39" s="364"/>
      <c r="D39" s="364"/>
      <c r="E39" s="365"/>
    </row>
    <row r="40" spans="1:5" ht="15.75" thickBot="1" x14ac:dyDescent="0.3">
      <c r="B40" s="9" t="s">
        <v>8</v>
      </c>
      <c r="C40" s="9" t="s">
        <v>3</v>
      </c>
      <c r="D40" s="9" t="s">
        <v>2</v>
      </c>
      <c r="E40" s="10" t="s">
        <v>9</v>
      </c>
    </row>
    <row r="41" spans="1:5" ht="15.75" thickBot="1" x14ac:dyDescent="0.3">
      <c r="B41" s="17"/>
      <c r="C41" s="6"/>
      <c r="D41" s="6"/>
      <c r="E41" s="7"/>
    </row>
    <row r="42" spans="1:5" x14ac:dyDescent="0.25">
      <c r="A42" s="14"/>
      <c r="B42" s="23"/>
      <c r="C42" s="24"/>
      <c r="D42" s="24"/>
      <c r="E42" s="24"/>
    </row>
    <row r="43" spans="1:5" ht="15.75" thickBot="1" x14ac:dyDescent="0.3">
      <c r="A43" s="15"/>
    </row>
    <row r="44" spans="1:5" ht="15.75" thickBot="1" x14ac:dyDescent="0.3">
      <c r="A44" s="8" t="s">
        <v>0</v>
      </c>
    </row>
    <row r="45" spans="1:5" x14ac:dyDescent="0.25">
      <c r="A45" s="5"/>
    </row>
    <row r="46" spans="1:5" x14ac:dyDescent="0.25">
      <c r="A46" s="22"/>
    </row>
  </sheetData>
  <mergeCells count="2">
    <mergeCell ref="A1:E1"/>
    <mergeCell ref="B38:E39"/>
  </mergeCells>
  <pageMargins left="0.25" right="0.25" top="0.75" bottom="0.75" header="0.3" footer="0.3"/>
  <pageSetup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02.23 (v3)</vt:lpstr>
      <vt:lpstr>02.23 (v2)</vt:lpstr>
      <vt:lpstr>Sheet2</vt:lpstr>
      <vt:lpstr>Sheet1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2024-02-28T22:02:14Z</cp:lastPrinted>
  <dcterms:created xsi:type="dcterms:W3CDTF">2010-01-10T05:59:46Z</dcterms:created>
  <dcterms:modified xsi:type="dcterms:W3CDTF">2024-02-28T22:03:50Z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