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0 Schedules Tours Daily\"/>
    </mc:Choice>
  </mc:AlternateContent>
  <xr:revisionPtr revIDLastSave="0" documentId="13_ncr:1_{D948E109-DFAE-4254-8C78-EA3A4CAFEB3B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02.20(3)" sheetId="7" r:id="rId1"/>
    <sheet name="00.XX (Print) (v2)" sheetId="8" r:id="rId2"/>
    <sheet name="02.20 (2)" sheetId="6" r:id="rId3"/>
    <sheet name="02.20" sheetId="5" r:id="rId4"/>
    <sheet name="Sheet2" sheetId="2" r:id="rId5"/>
    <sheet name="Sheet1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" i="7" l="1"/>
  <c r="P16" i="7"/>
  <c r="P15" i="7"/>
  <c r="P11" i="7"/>
  <c r="P6" i="7"/>
  <c r="D75" i="7" l="1"/>
  <c r="S17" i="7" l="1"/>
  <c r="S16" i="7"/>
  <c r="S15" i="7"/>
  <c r="S11" i="7"/>
  <c r="S6" i="7"/>
  <c r="G17" i="7"/>
  <c r="G16" i="7"/>
  <c r="G15" i="7"/>
  <c r="J11" i="7"/>
  <c r="G11" i="7"/>
  <c r="G6" i="7"/>
  <c r="R70" i="8" l="1"/>
  <c r="Q70" i="8"/>
  <c r="P70" i="8"/>
  <c r="X69" i="8"/>
  <c r="W69" i="8"/>
  <c r="V69" i="8"/>
  <c r="U69" i="8"/>
  <c r="T69" i="8"/>
  <c r="M69" i="8"/>
  <c r="J69" i="8"/>
  <c r="G69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X72" i="7"/>
  <c r="W72" i="7"/>
  <c r="V72" i="7"/>
  <c r="U72" i="7"/>
  <c r="T72" i="7"/>
  <c r="R72" i="7"/>
  <c r="Q72" i="7"/>
  <c r="P72" i="7"/>
  <c r="R70" i="7"/>
  <c r="Q70" i="7"/>
  <c r="P70" i="7"/>
  <c r="X69" i="7"/>
  <c r="W69" i="7"/>
  <c r="V69" i="7"/>
  <c r="U69" i="7"/>
  <c r="T69" i="7"/>
  <c r="M69" i="7"/>
  <c r="J69" i="7"/>
  <c r="G69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M46" i="7"/>
  <c r="J46" i="7"/>
  <c r="G46" i="7"/>
  <c r="S38" i="7"/>
  <c r="M38" i="7"/>
  <c r="J38" i="7"/>
  <c r="G38" i="7"/>
  <c r="S37" i="7"/>
  <c r="M37" i="7"/>
  <c r="J37" i="7"/>
  <c r="G37" i="7"/>
  <c r="S36" i="7"/>
  <c r="M36" i="7"/>
  <c r="J36" i="7"/>
  <c r="G36" i="7"/>
  <c r="S35" i="7"/>
  <c r="M35" i="7"/>
  <c r="J35" i="7"/>
  <c r="G35" i="7"/>
  <c r="S34" i="7"/>
  <c r="M34" i="7"/>
  <c r="J34" i="7"/>
  <c r="G34" i="7"/>
  <c r="S33" i="7"/>
  <c r="M33" i="7"/>
  <c r="J33" i="7"/>
  <c r="G33" i="7"/>
  <c r="S32" i="7"/>
  <c r="M32" i="7"/>
  <c r="J32" i="7"/>
  <c r="G32" i="7"/>
  <c r="S31" i="7"/>
  <c r="M31" i="7"/>
  <c r="J31" i="7"/>
  <c r="G31" i="7"/>
  <c r="S30" i="7"/>
  <c r="M30" i="7"/>
  <c r="J30" i="7"/>
  <c r="G30" i="7"/>
  <c r="S29" i="7"/>
  <c r="M29" i="7"/>
  <c r="J29" i="7"/>
  <c r="G29" i="7"/>
  <c r="S28" i="7"/>
  <c r="M28" i="7"/>
  <c r="J28" i="7"/>
  <c r="G28" i="7"/>
  <c r="S27" i="7"/>
  <c r="M27" i="7"/>
  <c r="J27" i="7"/>
  <c r="G27" i="7"/>
  <c r="S26" i="7"/>
  <c r="M26" i="7"/>
  <c r="J26" i="7"/>
  <c r="G26" i="7"/>
  <c r="S25" i="7"/>
  <c r="M25" i="7"/>
  <c r="J25" i="7"/>
  <c r="G25" i="7"/>
  <c r="S24" i="7"/>
  <c r="M24" i="7"/>
  <c r="J24" i="7"/>
  <c r="G24" i="7"/>
  <c r="S23" i="7"/>
  <c r="M23" i="7"/>
  <c r="J23" i="7"/>
  <c r="G23" i="7"/>
  <c r="S22" i="7"/>
  <c r="M22" i="7"/>
  <c r="J22" i="7"/>
  <c r="G22" i="7"/>
  <c r="S21" i="7"/>
  <c r="M21" i="7"/>
  <c r="J21" i="7"/>
  <c r="G21" i="7"/>
  <c r="G72" i="7" s="1"/>
  <c r="S20" i="7"/>
  <c r="M20" i="7"/>
  <c r="J20" i="7"/>
  <c r="G20" i="7"/>
  <c r="M19" i="7"/>
  <c r="M18" i="7"/>
  <c r="M10" i="7"/>
  <c r="M5" i="7"/>
  <c r="M72" i="7" l="1"/>
  <c r="G75" i="7" s="1"/>
  <c r="J72" i="7"/>
  <c r="T75" i="7"/>
  <c r="O75" i="7"/>
  <c r="T45" i="6"/>
  <c r="S45" i="6"/>
  <c r="R45" i="6"/>
  <c r="Q45" i="6"/>
  <c r="P45" i="6"/>
  <c r="N45" i="6"/>
  <c r="M45" i="6"/>
  <c r="J5" i="6"/>
  <c r="J6" i="6"/>
  <c r="J10" i="6"/>
  <c r="J11" i="6"/>
  <c r="J16" i="6"/>
  <c r="J17" i="6"/>
  <c r="J18" i="6"/>
  <c r="J19" i="6"/>
  <c r="J15" i="6"/>
  <c r="G16" i="6"/>
  <c r="G45" i="6" s="1"/>
  <c r="G17" i="6"/>
  <c r="G15" i="6"/>
  <c r="G11" i="6"/>
  <c r="G6" i="6"/>
  <c r="N43" i="6"/>
  <c r="M43" i="6"/>
  <c r="T42" i="6"/>
  <c r="S42" i="6"/>
  <c r="R42" i="6"/>
  <c r="Q42" i="6"/>
  <c r="P42" i="6"/>
  <c r="J42" i="6"/>
  <c r="G42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7" i="6"/>
  <c r="O16" i="6"/>
  <c r="O15" i="6"/>
  <c r="O11" i="6"/>
  <c r="O6" i="6"/>
  <c r="N43" i="5"/>
  <c r="M43" i="5"/>
  <c r="T42" i="5"/>
  <c r="S42" i="5"/>
  <c r="R42" i="5"/>
  <c r="Q42" i="5"/>
  <c r="P42" i="5"/>
  <c r="J42" i="5"/>
  <c r="G42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7" i="5"/>
  <c r="O16" i="5"/>
  <c r="O15" i="5"/>
  <c r="O11" i="5"/>
  <c r="O6" i="5"/>
  <c r="J45" i="6" l="1"/>
</calcChain>
</file>

<file path=xl/sharedStrings.xml><?xml version="1.0" encoding="utf-8"?>
<sst xmlns="http://schemas.openxmlformats.org/spreadsheetml/2006/main" count="1147" uniqueCount="115">
  <si>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</si>
  <si>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</si>
  <si>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</si>
  <si>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</si>
  <si>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</si>
  <si>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</si>
  <si>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</si>
  <si>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</si>
  <si>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</si>
  <si>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</si>
  <si>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</si>
  <si>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</si>
  <si>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</si>
  <si>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</si>
  <si>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</si>
  <si>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</si>
  <si>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</si>
  <si>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</si>
  <si>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</si>
  <si>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</si>
  <si>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</si>
  <si>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</si>
  <si>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</si>
  <si>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</si>
  <si>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</si>
  <si>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</si>
  <si>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</si>
  <si>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Tuesday, February 20th </t>
  </si>
  <si>
    <t>7:00</t>
  </si>
  <si>
    <t>Private</t>
  </si>
  <si>
    <t>Art</t>
  </si>
  <si>
    <t>Group A, Lunches, No Photos</t>
  </si>
  <si>
    <t>Group B, Lunches, No Photos</t>
  </si>
  <si>
    <t>Group C, Lunches, No Photos</t>
  </si>
  <si>
    <t>Group A, Lunches at 11am, No Photos</t>
  </si>
  <si>
    <t>Group B, Lunches at 11am, No Photos</t>
  </si>
  <si>
    <t>Group C, Lunches at 11am, No Photos</t>
  </si>
  <si>
    <t>Owner's Experience</t>
  </si>
  <si>
    <t>Public</t>
  </si>
  <si>
    <t>Bart</t>
  </si>
  <si>
    <t>Sammye</t>
  </si>
  <si>
    <t>Sandra</t>
  </si>
  <si>
    <t>Joy</t>
  </si>
  <si>
    <t>Suzzane</t>
  </si>
  <si>
    <t>Brent, Cliff</t>
  </si>
  <si>
    <t>Ted</t>
  </si>
  <si>
    <t>Sam</t>
  </si>
  <si>
    <t>One group photo copy per person</t>
  </si>
  <si>
    <t>Greif West Region Team - NB</t>
  </si>
  <si>
    <t>All In One Tours - DW</t>
  </si>
  <si>
    <t>Beckham Elementary - KZ</t>
  </si>
  <si>
    <t>Martinez Intermediate School - BJ</t>
  </si>
  <si>
    <t>Crow Elementary - KZ</t>
  </si>
  <si>
    <t>JJ-David</t>
  </si>
  <si>
    <t>Cecilia</t>
  </si>
  <si>
    <t>Joanie</t>
  </si>
  <si>
    <t>Chuck</t>
  </si>
  <si>
    <t>Larry</t>
  </si>
  <si>
    <t>Sarge</t>
  </si>
  <si>
    <t xml:space="preserve">oversee art lunch/ miller litehouse </t>
  </si>
  <si>
    <t>VIP</t>
  </si>
  <si>
    <t>GSK -BD</t>
  </si>
  <si>
    <t>Debbie L training  Randy 10-2</t>
  </si>
  <si>
    <t>Maria</t>
  </si>
  <si>
    <t>Lunches  , See Notes ,One group photo copy per person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</si>
  <si>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</si>
  <si>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</si>
  <si>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</si>
  <si>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</si>
  <si>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</si>
  <si>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</si>
  <si>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</si>
  <si>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</si>
  <si>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</si>
  <si>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</si>
  <si>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</si>
  <si>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</si>
  <si>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</si>
  <si>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</si>
  <si>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</si>
  <si>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</si>
  <si>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-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</si>
  <si>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</si>
  <si>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</si>
  <si>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</si>
  <si>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</si>
  <si>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</si>
  <si>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One group photo per person</t>
  </si>
  <si>
    <t>Beckham Elementary</t>
  </si>
  <si>
    <t>All In One Tours</t>
  </si>
  <si>
    <t>Martinez Intermediate School</t>
  </si>
  <si>
    <r>
      <rPr>
        <sz val="6"/>
        <color theme="1"/>
        <rFont val="Calibri"/>
        <family val="2"/>
        <scheme val="minor"/>
      </rPr>
      <t>Lunches  , See Notes ,</t>
    </r>
    <r>
      <rPr>
        <b/>
        <sz val="8"/>
        <color theme="1"/>
        <rFont val="Calibri"/>
        <family val="2"/>
        <scheme val="minor"/>
      </rPr>
      <t xml:space="preserve">
One group photo per person</t>
    </r>
  </si>
  <si>
    <t>Atherton Elem</t>
  </si>
  <si>
    <t>Kim</t>
  </si>
  <si>
    <t>Sherry</t>
  </si>
  <si>
    <t>McNutt Elementary</t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</si>
  <si>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</si>
  <si>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</si>
  <si>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</si>
  <si>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</si>
  <si>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</si>
  <si>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</si>
  <si>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</si>
  <si>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</si>
  <si>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</si>
  <si>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4915 test; left after Jerry's chat w/o seeing photos</t>
  </si>
  <si>
    <t>24,25,26 not printable</t>
  </si>
  <si>
    <t>4937 not sellable; sold an extra sheet</t>
  </si>
  <si>
    <t>sold an extra sheet</t>
  </si>
  <si>
    <r>
      <t xml:space="preserve">Group VIP photo → [Concourse Photo Op]; 
Print → one 5x7 / person </t>
    </r>
    <r>
      <rPr>
        <b/>
        <sz val="6"/>
        <color theme="1"/>
        <rFont val="Calibri"/>
        <family val="2"/>
      </rPr>
      <t xml:space="preserve">
Printed 30, 29, 29,18; 
Rastered 2498,2504,2508, 2511</t>
    </r>
  </si>
  <si>
    <r>
      <t xml:space="preserve">Group VIP photo → [Concourse Photo Op]; 
Print → one 5x7 / person </t>
    </r>
    <r>
      <rPr>
        <b/>
        <sz val="6"/>
        <color theme="1"/>
        <rFont val="Calibri"/>
        <family val="2"/>
      </rPr>
      <t xml:space="preserve">
Printed 20; Rastered 2516</t>
    </r>
  </si>
  <si>
    <r>
      <t xml:space="preserve">Group VIP photo → [Concourse Photo Op]; 
Print → one 5x7 / person </t>
    </r>
    <r>
      <rPr>
        <b/>
        <sz val="6"/>
        <color theme="1"/>
        <rFont val="Calibri"/>
        <family val="2"/>
      </rPr>
      <t xml:space="preserve">
Printed 25; Rastered 2526</t>
    </r>
  </si>
  <si>
    <t>Tuesday, February 20th</t>
  </si>
  <si>
    <r>
      <t xml:space="preserve">STAR
</t>
    </r>
    <r>
      <rPr>
        <sz val="8"/>
        <color theme="0"/>
        <rFont val="Arial"/>
        <family val="2"/>
      </rPr>
      <t>[closed]</t>
    </r>
  </si>
  <si>
    <r>
      <t xml:space="preserve">Group VIP photo → [Concourse Photo Op]; 
Print one 5x7 / person 
</t>
    </r>
    <r>
      <rPr>
        <b/>
        <sz val="6"/>
        <color theme="1"/>
        <rFont val="Calibri"/>
        <family val="2"/>
      </rPr>
      <t>Printed 49; Rastered 2494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</si>
</sst>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6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8"/>
      <color theme="0"/>
      <name val="Calibri"/>
      <family val="2"/>
    </font>
    <font>
      <b/>
      <sz val="8"/>
      <color theme="0"/>
      <name val="Arial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6"/>
      <name val="Calibri"/>
      <family val="2"/>
      <scheme val="minor"/>
    </font>
    <font>
      <sz val="6"/>
      <color theme="1"/>
      <name val="Calibri"/>
      <family val="2"/>
    </font>
    <font>
      <b/>
      <sz val="6"/>
      <color theme="1"/>
      <name val="Calibri"/>
      <family val="2"/>
    </font>
    <font>
      <sz val="6"/>
      <color theme="1"/>
      <name val="Arial"/>
      <family val="2"/>
    </font>
    <font>
      <sz val="6"/>
      <color theme="1" tint="0.499984740745262"/>
      <name val="Arial"/>
      <family val="2"/>
    </font>
    <font>
      <b/>
      <sz val="6"/>
      <color theme="1" tint="0.499984740745262"/>
      <name val="Calibri"/>
      <family val="2"/>
    </font>
    <font>
      <sz val="8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9FC5E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8">
    <xf numFmtId="0" fontId="0" fillId="0" borderId="0" xfId="0"/>
    <xf numFmtId="49" fontId="0" fillId="0" borderId="4" xfId="0" applyNumberForma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left"/>
    </xf>
    <xf numFmtId="49" fontId="6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4" fillId="0" borderId="19" xfId="0" applyNumberFormat="1" applyFont="1" applyBorder="1"/>
    <xf numFmtId="49" fontId="7" fillId="0" borderId="8" xfId="0" applyNumberFormat="1" applyFont="1" applyBorder="1" applyAlignment="1">
      <alignment horizontal="right"/>
    </xf>
    <xf numFmtId="49" fontId="8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/>
    <xf numFmtId="0" fontId="3" fillId="0" borderId="14" xfId="0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20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5" fillId="0" borderId="27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0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4" fillId="2" borderId="9" xfId="0" applyNumberFormat="1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4" fillId="2" borderId="3" xfId="0" applyNumberFormat="1" applyFont="1" applyFill="1" applyBorder="1"/>
    <xf numFmtId="0" fontId="0" fillId="2" borderId="0" xfId="0" applyFill="1"/>
    <xf numFmtId="49" fontId="7" fillId="2" borderId="3" xfId="0" applyNumberFormat="1" applyFont="1" applyFill="1" applyBorder="1" applyAlignment="1">
      <alignment horizontal="right"/>
    </xf>
    <xf numFmtId="49" fontId="4" fillId="2" borderId="8" xfId="0" applyNumberFormat="1" applyFont="1" applyFill="1" applyBorder="1" applyAlignment="1">
      <alignment horizontal="left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23" xfId="0" applyFont="1" applyFill="1" applyBorder="1"/>
    <xf numFmtId="0" fontId="4" fillId="2" borderId="40" xfId="0" applyFont="1" applyFill="1" applyBorder="1"/>
    <xf numFmtId="0" fontId="4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4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4" fillId="2" borderId="27" xfId="0" applyFont="1" applyFill="1" applyBorder="1" applyAlignment="1">
      <alignment horizontal="left"/>
    </xf>
    <xf numFmtId="49" fontId="4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49" fontId="4" fillId="0" borderId="5" xfId="0" applyNumberFormat="1" applyFont="1" applyBorder="1"/>
    <xf numFmtId="49" fontId="4" fillId="0" borderId="18" xfId="0" applyNumberFormat="1" applyFont="1" applyBorder="1"/>
    <xf numFmtId="49" fontId="4" fillId="0" borderId="8" xfId="0" applyNumberFormat="1" applyFont="1" applyBorder="1"/>
    <xf numFmtId="49" fontId="6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4" fillId="0" borderId="9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8" fillId="0" borderId="7" xfId="0" applyNumberFormat="1" applyFont="1" applyBorder="1"/>
    <xf numFmtId="49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2" borderId="42" xfId="0" applyFont="1" applyFill="1" applyBorder="1" applyAlignment="1">
      <alignment horizontal="left" wrapText="1"/>
    </xf>
    <xf numFmtId="20" fontId="4" fillId="0" borderId="12" xfId="0" applyNumberFormat="1" applyFont="1" applyBorder="1" applyAlignment="1">
      <alignment horizontal="center"/>
    </xf>
    <xf numFmtId="49" fontId="4" fillId="4" borderId="3" xfId="0" applyNumberFormat="1" applyFont="1" applyFill="1" applyBorder="1"/>
    <xf numFmtId="0" fontId="4" fillId="2" borderId="43" xfId="0" applyFont="1" applyFill="1" applyBorder="1"/>
    <xf numFmtId="20" fontId="4" fillId="5" borderId="12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/>
    </xf>
    <xf numFmtId="20" fontId="4" fillId="5" borderId="2" xfId="0" applyNumberFormat="1" applyFont="1" applyFill="1" applyBorder="1" applyAlignment="1">
      <alignment horizontal="center"/>
    </xf>
    <xf numFmtId="20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wrapText="1"/>
    </xf>
    <xf numFmtId="20" fontId="4" fillId="4" borderId="2" xfId="0" applyNumberFormat="1" applyFont="1" applyFill="1" applyBorder="1" applyAlignment="1">
      <alignment horizontal="center"/>
    </xf>
    <xf numFmtId="49" fontId="4" fillId="4" borderId="34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20" fontId="4" fillId="4" borderId="12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/>
    </xf>
    <xf numFmtId="20" fontId="4" fillId="4" borderId="1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12" fillId="4" borderId="36" xfId="0" applyFont="1" applyFill="1" applyBorder="1" applyAlignment="1">
      <alignment horizontal="center" wrapText="1"/>
    </xf>
    <xf numFmtId="0" fontId="12" fillId="4" borderId="44" xfId="0" applyFont="1" applyFill="1" applyBorder="1" applyAlignment="1">
      <alignment horizontal="center" wrapText="1"/>
    </xf>
    <xf numFmtId="49" fontId="4" fillId="5" borderId="7" xfId="0" applyNumberFormat="1" applyFont="1" applyFill="1" applyBorder="1"/>
    <xf numFmtId="49" fontId="4" fillId="5" borderId="10" xfId="0" applyNumberFormat="1" applyFont="1" applyFill="1" applyBorder="1"/>
    <xf numFmtId="49" fontId="7" fillId="2" borderId="3" xfId="0" applyNumberFormat="1" applyFont="1" applyFill="1" applyBorder="1"/>
    <xf numFmtId="49" fontId="4" fillId="5" borderId="20" xfId="0" applyNumberFormat="1" applyFont="1" applyFill="1" applyBorder="1" applyAlignment="1">
      <alignment horizontal="left" wrapText="1"/>
    </xf>
    <xf numFmtId="49" fontId="4" fillId="3" borderId="14" xfId="0" applyNumberFormat="1" applyFont="1" applyFill="1" applyBorder="1"/>
    <xf numFmtId="0" fontId="16" fillId="0" borderId="0" xfId="0" applyFont="1" applyAlignment="1">
      <alignment vertical="center"/>
    </xf>
    <xf numFmtId="0" fontId="19" fillId="0" borderId="22" xfId="0" applyFont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0" fontId="22" fillId="8" borderId="27" xfId="0" applyFont="1" applyFill="1" applyBorder="1" applyAlignment="1">
      <alignment horizontal="center" wrapText="1"/>
    </xf>
    <xf numFmtId="0" fontId="11" fillId="8" borderId="27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/>
    </xf>
    <xf numFmtId="0" fontId="24" fillId="8" borderId="50" xfId="0" applyFont="1" applyFill="1" applyBorder="1" applyAlignment="1">
      <alignment horizontal="center"/>
    </xf>
    <xf numFmtId="0" fontId="23" fillId="8" borderId="48" xfId="0" applyFont="1" applyFill="1" applyBorder="1" applyAlignment="1">
      <alignment horizontal="center" wrapText="1"/>
    </xf>
    <xf numFmtId="0" fontId="12" fillId="9" borderId="51" xfId="0" applyFont="1" applyFill="1" applyBorder="1" applyAlignment="1">
      <alignment horizontal="center"/>
    </xf>
    <xf numFmtId="0" fontId="12" fillId="9" borderId="28" xfId="0" applyFont="1" applyFill="1" applyBorder="1" applyAlignment="1">
      <alignment horizontal="center"/>
    </xf>
    <xf numFmtId="0" fontId="12" fillId="10" borderId="51" xfId="0" applyFont="1" applyFill="1" applyBorder="1" applyAlignment="1">
      <alignment horizontal="center"/>
    </xf>
    <xf numFmtId="0" fontId="12" fillId="10" borderId="28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 wrapText="1"/>
    </xf>
    <xf numFmtId="0" fontId="25" fillId="5" borderId="41" xfId="0" applyFont="1" applyFill="1" applyBorder="1" applyAlignment="1">
      <alignment horizontal="center" vertical="center"/>
    </xf>
    <xf numFmtId="0" fontId="26" fillId="11" borderId="30" xfId="0" applyFont="1" applyFill="1" applyBorder="1" applyAlignment="1">
      <alignment horizontal="center" wrapText="1"/>
    </xf>
    <xf numFmtId="0" fontId="0" fillId="12" borderId="44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27" fillId="12" borderId="3" xfId="0" applyFont="1" applyFill="1" applyBorder="1" applyAlignment="1">
      <alignment horizontal="center"/>
    </xf>
    <xf numFmtId="0" fontId="27" fillId="12" borderId="44" xfId="0" applyFont="1" applyFill="1" applyBorder="1" applyAlignment="1">
      <alignment horizontal="center"/>
    </xf>
    <xf numFmtId="0" fontId="28" fillId="12" borderId="52" xfId="0" applyFont="1" applyFill="1" applyBorder="1" applyAlignment="1">
      <alignment horizontal="center" wrapText="1"/>
    </xf>
    <xf numFmtId="0" fontId="27" fillId="12" borderId="7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textRotation="90"/>
    </xf>
    <xf numFmtId="0" fontId="20" fillId="12" borderId="53" xfId="0" applyFont="1" applyFill="1" applyBorder="1" applyAlignment="1">
      <alignment horizontal="center" textRotation="90"/>
    </xf>
    <xf numFmtId="0" fontId="20" fillId="12" borderId="43" xfId="0" applyFont="1" applyFill="1" applyBorder="1" applyAlignment="1">
      <alignment horizontal="center" textRotation="90"/>
    </xf>
    <xf numFmtId="0" fontId="26" fillId="12" borderId="52" xfId="0" applyFont="1" applyFill="1" applyBorder="1" applyAlignment="1">
      <alignment horizontal="center"/>
    </xf>
    <xf numFmtId="0" fontId="20" fillId="12" borderId="3" xfId="0" applyFont="1" applyFill="1" applyBorder="1" applyAlignment="1">
      <alignment horizontal="center" textRotation="90"/>
    </xf>
    <xf numFmtId="0" fontId="20" fillId="12" borderId="7" xfId="0" applyFont="1" applyFill="1" applyBorder="1" applyAlignment="1">
      <alignment horizontal="center" textRotation="90"/>
    </xf>
    <xf numFmtId="20" fontId="13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49" fontId="0" fillId="6" borderId="43" xfId="0" applyNumberFormat="1" applyFill="1" applyBorder="1" applyAlignment="1">
      <alignment horizontal="center" vertical="center"/>
    </xf>
    <xf numFmtId="49" fontId="0" fillId="7" borderId="43" xfId="0" applyNumberFormat="1" applyFill="1" applyBorder="1" applyAlignment="1">
      <alignment horizontal="center" vertical="center"/>
    </xf>
    <xf numFmtId="20" fontId="16" fillId="11" borderId="5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13" fillId="13" borderId="3" xfId="0" applyNumberFormat="1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30" fillId="13" borderId="44" xfId="0" applyFont="1" applyFill="1" applyBorder="1" applyAlignment="1">
      <alignment horizontal="center" vertical="center" wrapText="1"/>
    </xf>
    <xf numFmtId="0" fontId="27" fillId="13" borderId="7" xfId="0" applyFont="1" applyFill="1" applyBorder="1" applyAlignment="1">
      <alignment horizontal="center" vertical="center" wrapText="1"/>
    </xf>
    <xf numFmtId="0" fontId="31" fillId="13" borderId="54" xfId="0" applyFont="1" applyFill="1" applyBorder="1" applyAlignment="1">
      <alignment horizontal="center" vertical="center"/>
    </xf>
    <xf numFmtId="0" fontId="31" fillId="13" borderId="14" xfId="0" applyFont="1" applyFill="1" applyBorder="1" applyAlignment="1">
      <alignment horizontal="center" vertical="center"/>
    </xf>
    <xf numFmtId="20" fontId="16" fillId="13" borderId="52" xfId="0" applyNumberFormat="1" applyFont="1" applyFill="1" applyBorder="1" applyAlignment="1">
      <alignment horizontal="center" vertical="center"/>
    </xf>
    <xf numFmtId="20" fontId="4" fillId="13" borderId="2" xfId="0" applyNumberFormat="1" applyFont="1" applyFill="1" applyBorder="1" applyAlignment="1">
      <alignment horizontal="center" vertical="center"/>
    </xf>
    <xf numFmtId="20" fontId="4" fillId="13" borderId="3" xfId="0" applyNumberFormat="1" applyFont="1" applyFill="1" applyBorder="1" applyAlignment="1">
      <alignment horizontal="center" vertical="center"/>
    </xf>
    <xf numFmtId="20" fontId="4" fillId="13" borderId="7" xfId="0" applyNumberFormat="1" applyFont="1" applyFill="1" applyBorder="1" applyAlignment="1">
      <alignment horizontal="center" vertical="center"/>
    </xf>
    <xf numFmtId="20" fontId="4" fillId="13" borderId="43" xfId="0" applyNumberFormat="1" applyFont="1" applyFill="1" applyBorder="1" applyAlignment="1">
      <alignment horizontal="center" vertical="center"/>
    </xf>
    <xf numFmtId="20" fontId="11" fillId="0" borderId="3" xfId="0" applyNumberFormat="1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 wrapText="1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0" fillId="7" borderId="43" xfId="0" applyNumberFormat="1" applyFill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20" fontId="4" fillId="6" borderId="2" xfId="0" applyNumberFormat="1" applyFont="1" applyFill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20" fontId="4" fillId="7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20" fontId="4" fillId="0" borderId="7" xfId="0" applyNumberFormat="1" applyFont="1" applyBorder="1" applyAlignment="1">
      <alignment horizontal="center" vertical="center"/>
    </xf>
    <xf numFmtId="20" fontId="4" fillId="0" borderId="43" xfId="0" applyNumberFormat="1" applyFont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0" fontId="20" fillId="12" borderId="29" xfId="0" applyFont="1" applyFill="1" applyBorder="1" applyAlignment="1">
      <alignment horizontal="center" textRotation="90"/>
    </xf>
    <xf numFmtId="0" fontId="20" fillId="12" borderId="10" xfId="0" applyFont="1" applyFill="1" applyBorder="1" applyAlignment="1">
      <alignment horizontal="center" textRotation="90"/>
    </xf>
    <xf numFmtId="0" fontId="36" fillId="12" borderId="55" xfId="0" applyFont="1" applyFill="1" applyBorder="1" applyAlignment="1">
      <alignment horizontal="center" textRotation="90"/>
    </xf>
    <xf numFmtId="0" fontId="29" fillId="0" borderId="0" xfId="0" applyFont="1" applyAlignment="1">
      <alignment wrapText="1"/>
    </xf>
    <xf numFmtId="0" fontId="27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8" borderId="23" xfId="0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39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20" fontId="13" fillId="14" borderId="3" xfId="0" applyNumberFormat="1" applyFont="1" applyFill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 wrapText="1"/>
    </xf>
    <xf numFmtId="0" fontId="27" fillId="14" borderId="3" xfId="0" applyFont="1" applyFill="1" applyBorder="1" applyAlignment="1">
      <alignment horizontal="center" vertical="center"/>
    </xf>
    <xf numFmtId="0" fontId="30" fillId="14" borderId="44" xfId="0" applyFont="1" applyFill="1" applyBorder="1" applyAlignment="1">
      <alignment horizontal="center" vertical="center" wrapText="1"/>
    </xf>
    <xf numFmtId="0" fontId="29" fillId="14" borderId="7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31" fillId="14" borderId="54" xfId="0" applyFont="1" applyFill="1" applyBorder="1" applyAlignment="1">
      <alignment horizontal="center" vertical="center"/>
    </xf>
    <xf numFmtId="0" fontId="31" fillId="14" borderId="14" xfId="0" applyFont="1" applyFill="1" applyBorder="1" applyAlignment="1">
      <alignment horizontal="center" vertical="center"/>
    </xf>
    <xf numFmtId="20" fontId="16" fillId="14" borderId="52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7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1" fontId="0" fillId="8" borderId="23" xfId="0" applyNumberFormat="1" applyFill="1" applyBorder="1" applyAlignment="1">
      <alignment horizontal="center" vertical="center"/>
    </xf>
    <xf numFmtId="1" fontId="0" fillId="6" borderId="43" xfId="0" applyNumberFormat="1" applyFill="1" applyBorder="1" applyAlignment="1">
      <alignment horizontal="center" vertical="center"/>
    </xf>
    <xf numFmtId="1" fontId="0" fillId="7" borderId="43" xfId="0" applyNumberFormat="1" applyFill="1" applyBorder="1" applyAlignment="1">
      <alignment horizontal="center" vertical="center"/>
    </xf>
    <xf numFmtId="1" fontId="4" fillId="13" borderId="2" xfId="0" applyNumberFormat="1" applyFont="1" applyFill="1" applyBorder="1" applyAlignment="1">
      <alignment horizontal="center" vertical="center"/>
    </xf>
    <xf numFmtId="1" fontId="4" fillId="13" borderId="3" xfId="0" applyNumberFormat="1" applyFont="1" applyFill="1" applyBorder="1" applyAlignment="1">
      <alignment horizontal="center" vertical="center"/>
    </xf>
    <xf numFmtId="1" fontId="4" fillId="13" borderId="7" xfId="0" applyNumberFormat="1" applyFont="1" applyFill="1" applyBorder="1" applyAlignment="1">
      <alignment horizontal="center" vertical="center"/>
    </xf>
    <xf numFmtId="1" fontId="4" fillId="13" borderId="43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0" fillId="0" borderId="49" xfId="0" applyFont="1" applyBorder="1" applyAlignment="1">
      <alignment horizontal="center" wrapText="1"/>
    </xf>
    <xf numFmtId="0" fontId="20" fillId="0" borderId="41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5" fillId="0" borderId="21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7" fillId="6" borderId="26" xfId="0" applyFont="1" applyFill="1" applyBorder="1" applyAlignment="1">
      <alignment horizontal="center" textRotation="90"/>
    </xf>
    <xf numFmtId="0" fontId="17" fillId="6" borderId="12" xfId="0" applyFont="1" applyFill="1" applyBorder="1" applyAlignment="1">
      <alignment horizontal="center" textRotation="90"/>
    </xf>
    <xf numFmtId="0" fontId="18" fillId="3" borderId="0" xfId="0" applyFont="1" applyFill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7" fillId="7" borderId="26" xfId="0" applyFont="1" applyFill="1" applyBorder="1" applyAlignment="1">
      <alignment horizontal="center" textRotation="90"/>
    </xf>
    <xf numFmtId="0" fontId="17" fillId="7" borderId="12" xfId="0" applyFont="1" applyFill="1" applyBorder="1" applyAlignment="1">
      <alignment horizontal="center" textRotation="90"/>
    </xf>
    <xf numFmtId="0" fontId="18" fillId="5" borderId="0" xfId="0" applyFont="1" applyFill="1" applyAlignment="1">
      <alignment horizontal="center" vertical="center" wrapText="1"/>
    </xf>
    <xf numFmtId="0" fontId="18" fillId="5" borderId="45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textRotation="90"/>
    </xf>
    <xf numFmtId="0" fontId="20" fillId="0" borderId="26" xfId="0" applyFont="1" applyBorder="1" applyAlignment="1">
      <alignment horizontal="center" textRotation="90"/>
    </xf>
    <xf numFmtId="0" fontId="20" fillId="0" borderId="47" xfId="0" applyFont="1" applyBorder="1" applyAlignment="1">
      <alignment horizontal="center" textRotation="90"/>
    </xf>
    <xf numFmtId="0" fontId="20" fillId="0" borderId="27" xfId="0" applyFont="1" applyBorder="1" applyAlignment="1">
      <alignment horizontal="center" textRotation="90"/>
    </xf>
    <xf numFmtId="0" fontId="20" fillId="0" borderId="48" xfId="0" applyFont="1" applyBorder="1" applyAlignment="1">
      <alignment horizontal="center" textRotation="90"/>
    </xf>
    <xf numFmtId="0" fontId="20" fillId="0" borderId="28" xfId="0" applyFont="1" applyBorder="1" applyAlignment="1">
      <alignment horizontal="center" textRotation="90"/>
    </xf>
    <xf numFmtId="0" fontId="20" fillId="0" borderId="57" xfId="0" applyFont="1" applyBorder="1" applyAlignment="1">
      <alignment horizontal="center" textRotation="90"/>
    </xf>
    <xf numFmtId="0" fontId="20" fillId="0" borderId="53" xfId="0" applyFont="1" applyBorder="1" applyAlignment="1">
      <alignment horizontal="center" textRotation="90"/>
    </xf>
    <xf numFmtId="0" fontId="20" fillId="0" borderId="61" xfId="0" applyFont="1" applyBorder="1" applyAlignment="1">
      <alignment horizontal="center" textRotation="90"/>
    </xf>
    <xf numFmtId="0" fontId="20" fillId="0" borderId="58" xfId="0" applyFont="1" applyBorder="1" applyAlignment="1">
      <alignment horizontal="center" wrapText="1"/>
    </xf>
    <xf numFmtId="0" fontId="20" fillId="0" borderId="42" xfId="0" applyFont="1" applyBorder="1" applyAlignment="1">
      <alignment horizontal="center" wrapText="1"/>
    </xf>
    <xf numFmtId="0" fontId="25" fillId="3" borderId="58" xfId="0" applyFont="1" applyFill="1" applyBorder="1" applyAlignment="1">
      <alignment horizontal="center" wrapText="1"/>
    </xf>
    <xf numFmtId="0" fontId="25" fillId="3" borderId="42" xfId="0" applyFont="1" applyFill="1" applyBorder="1" applyAlignment="1">
      <alignment horizontal="center" wrapText="1"/>
    </xf>
    <xf numFmtId="0" fontId="25" fillId="5" borderId="58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textRotation="90"/>
    </xf>
    <xf numFmtId="0" fontId="17" fillId="3" borderId="43" xfId="0" applyFont="1" applyFill="1" applyBorder="1" applyAlignment="1">
      <alignment horizontal="center" textRotation="90"/>
    </xf>
    <xf numFmtId="0" fontId="17" fillId="3" borderId="59" xfId="0" applyFont="1" applyFill="1" applyBorder="1" applyAlignment="1">
      <alignment horizontal="center" textRotation="90"/>
    </xf>
    <xf numFmtId="0" fontId="17" fillId="5" borderId="40" xfId="0" applyFont="1" applyFill="1" applyBorder="1" applyAlignment="1">
      <alignment horizontal="center" textRotation="90"/>
    </xf>
    <xf numFmtId="0" fontId="17" fillId="5" borderId="43" xfId="0" applyFont="1" applyFill="1" applyBorder="1" applyAlignment="1">
      <alignment horizontal="center" textRotation="90"/>
    </xf>
    <xf numFmtId="0" fontId="17" fillId="5" borderId="59" xfId="0" applyFont="1" applyFill="1" applyBorder="1" applyAlignment="1">
      <alignment horizontal="center" textRotation="90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textRotation="90"/>
    </xf>
    <xf numFmtId="0" fontId="20" fillId="0" borderId="2" xfId="0" applyFont="1" applyBorder="1" applyAlignment="1">
      <alignment horizontal="center" textRotation="90"/>
    </xf>
    <xf numFmtId="0" fontId="20" fillId="0" borderId="11" xfId="0" applyFont="1" applyBorder="1" applyAlignment="1">
      <alignment horizontal="center" textRotation="90"/>
    </xf>
    <xf numFmtId="0" fontId="20" fillId="0" borderId="56" xfId="0" applyFont="1" applyBorder="1" applyAlignment="1">
      <alignment horizontal="center" textRotation="90"/>
    </xf>
    <xf numFmtId="0" fontId="20" fillId="0" borderId="24" xfId="0" applyFont="1" applyBorder="1" applyAlignment="1">
      <alignment horizontal="center" textRotation="90"/>
    </xf>
    <xf numFmtId="0" fontId="20" fillId="0" borderId="60" xfId="0" applyFont="1" applyBorder="1" applyAlignment="1">
      <alignment horizontal="center" textRotation="90"/>
    </xf>
    <xf numFmtId="0" fontId="1" fillId="2" borderId="37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17" fillId="15" borderId="26" xfId="0" applyFont="1" applyFill="1" applyBorder="1" applyAlignment="1">
      <alignment horizontal="center" textRotation="90"/>
    </xf>
    <xf numFmtId="0" fontId="38" fillId="16" borderId="0" xfId="0" applyFont="1" applyFill="1" applyAlignment="1">
      <alignment horizontal="center" vertical="center" wrapText="1"/>
    </xf>
    <xf numFmtId="0" fontId="38" fillId="16" borderId="45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7" fillId="15" borderId="12" xfId="0" applyFont="1" applyFill="1" applyBorder="1" applyAlignment="1">
      <alignment horizontal="center" textRotation="90"/>
    </xf>
    <xf numFmtId="0" fontId="12" fillId="17" borderId="51" xfId="0" applyFont="1" applyFill="1" applyBorder="1" applyAlignment="1">
      <alignment horizontal="center"/>
    </xf>
    <xf numFmtId="0" fontId="12" fillId="17" borderId="28" xfId="0" applyFont="1" applyFill="1" applyBorder="1" applyAlignment="1">
      <alignment horizontal="center"/>
    </xf>
    <xf numFmtId="0" fontId="39" fillId="16" borderId="41" xfId="0" applyFont="1" applyFill="1" applyBorder="1" applyAlignment="1">
      <alignment horizontal="center" vertical="center"/>
    </xf>
    <xf numFmtId="164" fontId="31" fillId="0" borderId="24" xfId="0" applyNumberFormat="1" applyFont="1" applyBorder="1" applyAlignment="1">
      <alignment horizontal="center" vertical="center"/>
    </xf>
    <xf numFmtId="164" fontId="31" fillId="0" borderId="7" xfId="0" applyNumberFormat="1" applyFont="1" applyBorder="1" applyAlignment="1">
      <alignment horizontal="center" vertical="center"/>
    </xf>
    <xf numFmtId="1" fontId="0" fillId="15" borderId="2" xfId="0" applyNumberFormat="1" applyFill="1" applyBorder="1" applyAlignment="1">
      <alignment horizontal="center" vertical="center"/>
    </xf>
    <xf numFmtId="1" fontId="0" fillId="17" borderId="43" xfId="0" applyNumberFormat="1" applyFill="1" applyBorder="1" applyAlignment="1">
      <alignment horizontal="center" vertical="center"/>
    </xf>
    <xf numFmtId="49" fontId="0" fillId="17" borderId="43" xfId="0" applyNumberFormat="1" applyFill="1" applyBorder="1" applyAlignment="1">
      <alignment horizontal="center" vertical="center"/>
    </xf>
    <xf numFmtId="20" fontId="13" fillId="18" borderId="3" xfId="0" applyNumberFormat="1" applyFont="1" applyFill="1" applyBorder="1" applyAlignment="1">
      <alignment horizontal="center" vertical="center"/>
    </xf>
    <xf numFmtId="0" fontId="27" fillId="18" borderId="3" xfId="0" applyFont="1" applyFill="1" applyBorder="1" applyAlignment="1">
      <alignment horizontal="center" vertical="center" wrapText="1"/>
    </xf>
    <xf numFmtId="0" fontId="32" fillId="18" borderId="3" xfId="0" applyFont="1" applyFill="1" applyBorder="1" applyAlignment="1">
      <alignment horizontal="center" vertical="center"/>
    </xf>
    <xf numFmtId="0" fontId="27" fillId="18" borderId="3" xfId="0" applyFont="1" applyFill="1" applyBorder="1" applyAlignment="1">
      <alignment horizontal="center" vertical="center"/>
    </xf>
    <xf numFmtId="0" fontId="30" fillId="18" borderId="44" xfId="0" applyFont="1" applyFill="1" applyBorder="1" applyAlignment="1">
      <alignment horizontal="center" vertical="center" wrapText="1"/>
    </xf>
    <xf numFmtId="0" fontId="29" fillId="18" borderId="7" xfId="0" applyFont="1" applyFill="1" applyBorder="1" applyAlignment="1">
      <alignment horizontal="center" vertical="center" wrapText="1"/>
    </xf>
    <xf numFmtId="20" fontId="0" fillId="18" borderId="2" xfId="0" applyNumberFormat="1" applyFill="1" applyBorder="1" applyAlignment="1">
      <alignment horizontal="center" vertical="center"/>
    </xf>
    <xf numFmtId="0" fontId="31" fillId="18" borderId="54" xfId="0" applyFont="1" applyFill="1" applyBorder="1" applyAlignment="1">
      <alignment horizontal="center" vertical="center"/>
    </xf>
    <xf numFmtId="0" fontId="31" fillId="18" borderId="14" xfId="0" applyFont="1" applyFill="1" applyBorder="1" applyAlignment="1">
      <alignment horizontal="center" vertical="center"/>
    </xf>
    <xf numFmtId="49" fontId="0" fillId="18" borderId="43" xfId="0" applyNumberFormat="1" applyFill="1" applyBorder="1" applyAlignment="1">
      <alignment horizontal="center" vertical="center"/>
    </xf>
    <xf numFmtId="20" fontId="16" fillId="18" borderId="52" xfId="0" applyNumberFormat="1" applyFont="1" applyFill="1" applyBorder="1" applyAlignment="1">
      <alignment horizontal="center" vertical="center"/>
    </xf>
    <xf numFmtId="20" fontId="4" fillId="18" borderId="2" xfId="0" applyNumberFormat="1" applyFont="1" applyFill="1" applyBorder="1" applyAlignment="1">
      <alignment horizontal="center" vertical="center"/>
    </xf>
    <xf numFmtId="20" fontId="4" fillId="18" borderId="3" xfId="0" applyNumberFormat="1" applyFont="1" applyFill="1" applyBorder="1" applyAlignment="1">
      <alignment horizontal="center" vertical="center"/>
    </xf>
    <xf numFmtId="20" fontId="4" fillId="18" borderId="7" xfId="0" applyNumberFormat="1" applyFont="1" applyFill="1" applyBorder="1" applyAlignment="1">
      <alignment horizontal="center" vertical="center"/>
    </xf>
    <xf numFmtId="20" fontId="4" fillId="18" borderId="43" xfId="0" applyNumberFormat="1" applyFont="1" applyFill="1" applyBorder="1" applyAlignment="1">
      <alignment horizontal="center" vertical="center"/>
    </xf>
    <xf numFmtId="0" fontId="40" fillId="16" borderId="40" xfId="0" applyFont="1" applyFill="1" applyBorder="1" applyAlignment="1">
      <alignment horizontal="center" textRotation="90"/>
    </xf>
    <xf numFmtId="0" fontId="13" fillId="0" borderId="38" xfId="0" applyFont="1" applyBorder="1" applyAlignment="1">
      <alignment horizontal="center" vertical="center"/>
    </xf>
    <xf numFmtId="0" fontId="40" fillId="16" borderId="43" xfId="0" applyFont="1" applyFill="1" applyBorder="1" applyAlignment="1">
      <alignment horizontal="center" textRotation="90"/>
    </xf>
    <xf numFmtId="0" fontId="39" fillId="16" borderId="58" xfId="0" applyFont="1" applyFill="1" applyBorder="1" applyAlignment="1">
      <alignment horizontal="center" vertical="center"/>
    </xf>
    <xf numFmtId="0" fontId="40" fillId="16" borderId="59" xfId="0" applyFont="1" applyFill="1" applyBorder="1" applyAlignment="1">
      <alignment horizontal="center" textRotation="90"/>
    </xf>
    <xf numFmtId="0" fontId="39" fillId="16" borderId="42" xfId="0" applyFont="1" applyFill="1" applyBorder="1" applyAlignment="1">
      <alignment horizontal="center" vertical="center"/>
    </xf>
    <xf numFmtId="1" fontId="0" fillId="8" borderId="15" xfId="0" applyNumberFormat="1" applyFill="1" applyBorder="1" applyAlignment="1">
      <alignment horizontal="center" vertical="center"/>
    </xf>
    <xf numFmtId="1" fontId="0" fillId="8" borderId="16" xfId="0" applyNumberFormat="1" applyFill="1" applyBorder="1" applyAlignment="1">
      <alignment horizontal="center" vertical="center"/>
    </xf>
    <xf numFmtId="1" fontId="0" fillId="8" borderId="17" xfId="0" applyNumberFormat="1" applyFill="1" applyBorder="1" applyAlignment="1">
      <alignment horizontal="center" vertical="center"/>
    </xf>
    <xf numFmtId="0" fontId="41" fillId="4" borderId="62" xfId="0" applyFont="1" applyFill="1" applyBorder="1" applyAlignment="1">
      <alignment horizontal="center" vertical="center" wrapText="1"/>
    </xf>
    <xf numFmtId="0" fontId="42" fillId="13" borderId="63" xfId="0" applyFont="1" applyFill="1" applyBorder="1" applyAlignment="1">
      <alignment horizontal="center" vertical="center" wrapText="1"/>
    </xf>
    <xf numFmtId="0" fontId="41" fillId="19" borderId="62" xfId="0" applyFont="1" applyFill="1" applyBorder="1" applyAlignment="1">
      <alignment horizontal="center" vertical="center" wrapText="1"/>
    </xf>
    <xf numFmtId="0" fontId="42" fillId="19" borderId="64" xfId="0" applyFont="1" applyFill="1" applyBorder="1" applyAlignment="1">
      <alignment horizontal="center" vertical="center" wrapText="1"/>
    </xf>
    <xf numFmtId="0" fontId="42" fillId="19" borderId="65" xfId="0" applyFont="1" applyFill="1" applyBorder="1" applyAlignment="1">
      <alignment horizontal="center" vertical="center" wrapText="1"/>
    </xf>
    <xf numFmtId="1" fontId="41" fillId="19" borderId="62" xfId="0" applyNumberFormat="1" applyFont="1" applyFill="1" applyBorder="1" applyAlignment="1">
      <alignment horizontal="center" vertical="center" wrapText="1"/>
    </xf>
    <xf numFmtId="0" fontId="42" fillId="19" borderId="66" xfId="0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wrapText="1"/>
    </xf>
    <xf numFmtId="0" fontId="44" fillId="8" borderId="27" xfId="0" applyFont="1" applyFill="1" applyBorder="1" applyAlignment="1">
      <alignment horizontal="center"/>
    </xf>
    <xf numFmtId="0" fontId="24" fillId="8" borderId="48" xfId="0" applyFont="1" applyFill="1" applyBorder="1" applyAlignment="1">
      <alignment horizontal="center" wrapText="1"/>
    </xf>
    <xf numFmtId="0" fontId="27" fillId="12" borderId="24" xfId="0" applyFont="1" applyFill="1" applyBorder="1" applyAlignment="1">
      <alignment horizontal="center" wrapText="1"/>
    </xf>
    <xf numFmtId="0" fontId="37" fillId="12" borderId="44" xfId="0" applyFont="1" applyFill="1" applyBorder="1" applyAlignment="1">
      <alignment horizontal="center"/>
    </xf>
    <xf numFmtId="0" fontId="28" fillId="12" borderId="7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 wrapText="1"/>
    </xf>
    <xf numFmtId="0" fontId="37" fillId="14" borderId="3" xfId="0" applyFont="1" applyFill="1" applyBorder="1" applyAlignment="1">
      <alignment horizontal="center" vertical="center"/>
    </xf>
    <xf numFmtId="0" fontId="28" fillId="14" borderId="7" xfId="0" applyFont="1" applyFill="1" applyBorder="1" applyAlignment="1">
      <alignment horizontal="center" vertical="center" wrapText="1"/>
    </xf>
    <xf numFmtId="0" fontId="37" fillId="18" borderId="3" xfId="0" applyFont="1" applyFill="1" applyBorder="1" applyAlignment="1">
      <alignment horizontal="center" vertical="center"/>
    </xf>
    <xf numFmtId="0" fontId="28" fillId="18" borderId="7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7" fillId="13" borderId="3" xfId="0" applyFont="1" applyFill="1" applyBorder="1" applyAlignment="1">
      <alignment horizontal="center" vertical="center"/>
    </xf>
    <xf numFmtId="0" fontId="28" fillId="13" borderId="7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37" fillId="0" borderId="0" xfId="0" applyFont="1"/>
    <xf numFmtId="0" fontId="28" fillId="0" borderId="0" xfId="0" applyFont="1" applyAlignment="1">
      <alignment wrapText="1"/>
    </xf>
    <xf numFmtId="1" fontId="4" fillId="13" borderId="67" xfId="0" applyNumberFormat="1" applyFont="1" applyFill="1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1" fontId="4" fillId="14" borderId="67" xfId="0" applyNumberFormat="1" applyFont="1" applyFill="1" applyBorder="1" applyAlignment="1">
      <alignment horizontal="center" vertical="center"/>
    </xf>
    <xf numFmtId="0" fontId="28" fillId="12" borderId="68" xfId="0" applyFont="1" applyFill="1" applyBorder="1" applyAlignment="1">
      <alignment horizontal="center" wrapText="1"/>
    </xf>
    <xf numFmtId="0" fontId="30" fillId="0" borderId="69" xfId="0" applyFont="1" applyBorder="1" applyAlignment="1">
      <alignment horizontal="center" vertical="center" wrapText="1"/>
    </xf>
    <xf numFmtId="0" fontId="45" fillId="13" borderId="3" xfId="0" applyFont="1" applyFill="1" applyBorder="1" applyAlignment="1">
      <alignment vertical="center" wrapText="1"/>
    </xf>
    <xf numFmtId="0" fontId="46" fillId="0" borderId="3" xfId="0" applyFont="1" applyBorder="1" applyAlignment="1">
      <alignment vertical="center" wrapText="1"/>
    </xf>
    <xf numFmtId="0" fontId="46" fillId="20" borderId="3" xfId="0" applyFont="1" applyFill="1" applyBorder="1" applyAlignment="1">
      <alignment vertical="center" wrapText="1"/>
    </xf>
    <xf numFmtId="0" fontId="48" fillId="0" borderId="3" xfId="0" applyFont="1" applyBorder="1" applyAlignment="1">
      <alignment vertical="center"/>
    </xf>
    <xf numFmtId="0" fontId="49" fillId="0" borderId="3" xfId="0" applyFont="1" applyBorder="1" applyAlignment="1">
      <alignment vertical="center" wrapText="1"/>
    </xf>
    <xf numFmtId="0" fontId="47" fillId="0" borderId="3" xfId="0" applyFont="1" applyBorder="1" applyAlignment="1">
      <alignment vertical="center" wrapText="1"/>
    </xf>
    <xf numFmtId="0" fontId="38" fillId="21" borderId="0" xfId="0" applyFont="1" applyFill="1" applyAlignment="1">
      <alignment horizontal="center" vertical="center" wrapText="1"/>
    </xf>
    <xf numFmtId="0" fontId="38" fillId="21" borderId="45" xfId="0" applyFont="1" applyFill="1" applyBorder="1" applyAlignment="1">
      <alignment horizontal="center" vertical="center" wrapText="1"/>
    </xf>
    <xf numFmtId="0" fontId="12" fillId="22" borderId="51" xfId="0" applyFont="1" applyFill="1" applyBorder="1" applyAlignment="1">
      <alignment horizontal="center"/>
    </xf>
    <xf numFmtId="0" fontId="12" fillId="22" borderId="28" xfId="0" applyFont="1" applyFill="1" applyBorder="1" applyAlignment="1">
      <alignment horizontal="center"/>
    </xf>
    <xf numFmtId="1" fontId="0" fillId="22" borderId="2" xfId="0" applyNumberFormat="1" applyFill="1" applyBorder="1" applyAlignment="1">
      <alignment horizontal="center" vertical="center"/>
    </xf>
    <xf numFmtId="0" fontId="39" fillId="21" borderId="41" xfId="0" applyFont="1" applyFill="1" applyBorder="1" applyAlignment="1">
      <alignment horizontal="center" vertical="center"/>
    </xf>
    <xf numFmtId="0" fontId="39" fillId="21" borderId="58" xfId="0" applyFont="1" applyFill="1" applyBorder="1" applyAlignment="1">
      <alignment horizontal="center" vertical="center"/>
    </xf>
    <xf numFmtId="0" fontId="39" fillId="21" borderId="42" xfId="0" applyFont="1" applyFill="1" applyBorder="1" applyAlignment="1">
      <alignment horizontal="center" vertical="center"/>
    </xf>
    <xf numFmtId="0" fontId="40" fillId="21" borderId="40" xfId="0" applyFont="1" applyFill="1" applyBorder="1" applyAlignment="1">
      <alignment horizontal="center" textRotation="90"/>
    </xf>
    <xf numFmtId="0" fontId="40" fillId="21" borderId="43" xfId="0" applyFont="1" applyFill="1" applyBorder="1" applyAlignment="1">
      <alignment horizontal="center" textRotation="90"/>
    </xf>
    <xf numFmtId="0" fontId="40" fillId="21" borderId="59" xfId="0" applyFont="1" applyFill="1" applyBorder="1" applyAlignment="1">
      <alignment horizontal="center" textRotation="90"/>
    </xf>
    <xf numFmtId="0" fontId="31" fillId="23" borderId="24" xfId="0" applyFont="1" applyFill="1" applyBorder="1" applyAlignment="1">
      <alignment horizontal="center" vertical="center"/>
    </xf>
    <xf numFmtId="0" fontId="31" fillId="23" borderId="7" xfId="0" applyFont="1" applyFill="1" applyBorder="1" applyAlignment="1">
      <alignment horizontal="center" vertical="center"/>
    </xf>
    <xf numFmtId="1" fontId="0" fillId="23" borderId="43" xfId="0" applyNumberFormat="1" applyFill="1" applyBorder="1" applyAlignment="1">
      <alignment horizontal="center" vertical="center"/>
    </xf>
    <xf numFmtId="0" fontId="3" fillId="2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AE684-006E-402A-B355-3D5ABD7EE964}">
  <sheetPr>
    <tabColor rgb="FF7030A0"/>
    <pageSetUpPr fitToPage="1"/>
  </sheetPr>
  <dimension ref="A1:Y81"/>
  <sheetViews>
    <sheetView tabSelected="1" zoomScale="120" zoomScaleNormal="120" workbookViewId="0">
      <selection activeCell="P17" sqref="P1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99" customWidth="1"/>
    <col min="4" max="4" width="5.85546875" style="199" bestFit="1" customWidth="1"/>
    <col min="5" max="5" width="19.28515625" style="199" bestFit="1" customWidth="1"/>
    <col min="6" max="6" width="8.42578125" bestFit="1" customWidth="1"/>
    <col min="7" max="7" width="4.28515625" customWidth="1"/>
    <col min="8" max="9" width="8.140625" style="199" customWidth="1"/>
    <col min="10" max="10" width="4.28515625" customWidth="1"/>
    <col min="11" max="12" width="8.140625" style="199" customWidth="1"/>
    <col min="13" max="13" width="4.28515625" customWidth="1"/>
    <col min="14" max="15" width="8.140625" style="199" customWidth="1"/>
    <col min="16" max="18" width="6.42578125" customWidth="1"/>
    <col min="19" max="19" width="5.7109375" style="107" customWidth="1"/>
    <col min="20" max="23" width="3.42578125" customWidth="1"/>
    <col min="24" max="24" width="8.42578125" customWidth="1"/>
    <col min="25" max="25" width="29.7109375" style="199" bestFit="1" customWidth="1"/>
  </cols>
  <sheetData>
    <row r="1" spans="1:25" ht="16.5" thickBot="1" x14ac:dyDescent="0.3">
      <c r="A1" s="243" t="s">
        <v>112</v>
      </c>
      <c r="B1" s="243"/>
      <c r="C1" s="243"/>
      <c r="D1" s="243"/>
      <c r="E1" s="243"/>
      <c r="F1" s="244"/>
      <c r="G1" s="247" t="s">
        <v>65</v>
      </c>
      <c r="H1" s="248"/>
      <c r="I1" s="248"/>
      <c r="J1" s="248"/>
      <c r="K1" s="248"/>
      <c r="L1" s="248"/>
      <c r="M1" s="248"/>
      <c r="N1" s="248"/>
      <c r="O1" s="249"/>
      <c r="Y1"/>
    </row>
    <row r="2" spans="1:25" ht="24.75" customHeight="1" thickBot="1" x14ac:dyDescent="0.3">
      <c r="A2" s="245"/>
      <c r="B2" s="245"/>
      <c r="C2" s="245"/>
      <c r="D2" s="245"/>
      <c r="E2" s="245"/>
      <c r="F2" s="246"/>
      <c r="G2" s="250" t="s">
        <v>66</v>
      </c>
      <c r="H2" s="252" t="s">
        <v>67</v>
      </c>
      <c r="I2" s="253"/>
      <c r="J2" s="254" t="s">
        <v>66</v>
      </c>
      <c r="K2" s="373" t="s">
        <v>113</v>
      </c>
      <c r="L2" s="374"/>
      <c r="M2" s="297" t="s">
        <v>66</v>
      </c>
      <c r="N2" s="298" t="s">
        <v>29</v>
      </c>
      <c r="O2" s="299"/>
      <c r="P2" s="258" t="s">
        <v>69</v>
      </c>
      <c r="Q2" s="300"/>
      <c r="R2" s="259"/>
      <c r="S2" s="108"/>
      <c r="T2" s="260" t="s">
        <v>70</v>
      </c>
      <c r="U2" s="262" t="s">
        <v>71</v>
      </c>
      <c r="V2" s="264" t="s">
        <v>72</v>
      </c>
      <c r="W2" s="264" t="s">
        <v>73</v>
      </c>
      <c r="X2" s="241" t="s">
        <v>74</v>
      </c>
      <c r="Y2"/>
    </row>
    <row r="3" spans="1:25" ht="22.5" customHeight="1" x14ac:dyDescent="0.25">
      <c r="A3" s="109" t="s">
        <v>0</v>
      </c>
      <c r="B3" s="110" t="s">
        <v>1</v>
      </c>
      <c r="C3" s="111" t="s">
        <v>3</v>
      </c>
      <c r="D3" s="112" t="s">
        <v>2</v>
      </c>
      <c r="E3" s="113" t="s">
        <v>75</v>
      </c>
      <c r="F3" s="114" t="s">
        <v>10</v>
      </c>
      <c r="G3" s="251"/>
      <c r="H3" s="115" t="s">
        <v>76</v>
      </c>
      <c r="I3" s="116" t="s">
        <v>77</v>
      </c>
      <c r="J3" s="255"/>
      <c r="K3" s="375" t="s">
        <v>76</v>
      </c>
      <c r="L3" s="376" t="s">
        <v>77</v>
      </c>
      <c r="M3" s="301"/>
      <c r="N3" s="302" t="s">
        <v>76</v>
      </c>
      <c r="O3" s="303" t="s">
        <v>77</v>
      </c>
      <c r="P3" s="119" t="s">
        <v>78</v>
      </c>
      <c r="Q3" s="378" t="s">
        <v>68</v>
      </c>
      <c r="R3" s="304" t="s">
        <v>29</v>
      </c>
      <c r="S3" s="121" t="s">
        <v>79</v>
      </c>
      <c r="T3" s="261"/>
      <c r="U3" s="263"/>
      <c r="V3" s="265"/>
      <c r="W3" s="265"/>
      <c r="X3" s="242"/>
      <c r="Y3" s="113" t="s">
        <v>104</v>
      </c>
    </row>
    <row r="4" spans="1:25" ht="5.25" customHeight="1" x14ac:dyDescent="0.25">
      <c r="A4" s="122"/>
      <c r="B4" s="123"/>
      <c r="C4" s="124"/>
      <c r="D4" s="125"/>
      <c r="E4" s="126"/>
      <c r="F4" s="127"/>
      <c r="G4" s="128"/>
      <c r="H4" s="129"/>
      <c r="I4" s="130"/>
      <c r="J4" s="128"/>
      <c r="K4" s="129"/>
      <c r="L4" s="130"/>
      <c r="M4" s="128"/>
      <c r="N4" s="129"/>
      <c r="O4" s="130"/>
      <c r="P4" s="130"/>
      <c r="Q4" s="130"/>
      <c r="R4" s="130"/>
      <c r="S4" s="131"/>
      <c r="T4" s="128"/>
      <c r="U4" s="132"/>
      <c r="V4" s="133"/>
      <c r="W4" s="133"/>
      <c r="X4" s="133"/>
      <c r="Y4" s="365"/>
    </row>
    <row r="5" spans="1:25" ht="24.75" x14ac:dyDescent="0.25">
      <c r="A5" s="150">
        <v>0.39583333333333331</v>
      </c>
      <c r="B5" s="151" t="s">
        <v>89</v>
      </c>
      <c r="C5" s="152">
        <v>50</v>
      </c>
      <c r="D5" s="153" t="s">
        <v>29</v>
      </c>
      <c r="E5" s="154" t="s">
        <v>87</v>
      </c>
      <c r="F5" s="155" t="s">
        <v>39</v>
      </c>
      <c r="G5" s="221" t="s">
        <v>81</v>
      </c>
      <c r="H5" s="156" t="s">
        <v>81</v>
      </c>
      <c r="I5" s="157" t="s">
        <v>81</v>
      </c>
      <c r="J5" s="377" t="s">
        <v>81</v>
      </c>
      <c r="K5" s="156" t="s">
        <v>81</v>
      </c>
      <c r="L5" s="157" t="s">
        <v>81</v>
      </c>
      <c r="M5" s="307">
        <f t="shared" ref="M5:M38" si="0">IF(ISBLANK(O5),0,(O5-N5+1))</f>
        <v>4</v>
      </c>
      <c r="N5" s="156">
        <v>2492</v>
      </c>
      <c r="O5" s="157">
        <v>2495</v>
      </c>
      <c r="P5" s="225" t="s">
        <v>81</v>
      </c>
      <c r="Q5" s="386" t="s">
        <v>81</v>
      </c>
      <c r="R5" s="308">
        <v>1</v>
      </c>
      <c r="S5" s="158" t="s">
        <v>81</v>
      </c>
      <c r="T5" s="227" t="s">
        <v>81</v>
      </c>
      <c r="U5" s="228" t="s">
        <v>81</v>
      </c>
      <c r="V5" s="229" t="s">
        <v>81</v>
      </c>
      <c r="W5" s="229" t="s">
        <v>81</v>
      </c>
      <c r="X5" s="362" t="s">
        <v>81</v>
      </c>
      <c r="Y5" s="367" t="s">
        <v>114</v>
      </c>
    </row>
    <row r="6" spans="1:25" ht="30" customHeight="1" x14ac:dyDescent="0.25">
      <c r="A6" s="134">
        <v>0.41666666666666669</v>
      </c>
      <c r="B6" s="135" t="s">
        <v>37</v>
      </c>
      <c r="C6" s="136">
        <v>25</v>
      </c>
      <c r="D6" s="136" t="s">
        <v>38</v>
      </c>
      <c r="E6" s="137"/>
      <c r="F6" s="138" t="s">
        <v>40</v>
      </c>
      <c r="G6" s="221">
        <f>IF(ISBLANK(I6),0,(I6-H6+1))</f>
        <v>9</v>
      </c>
      <c r="H6" s="140">
        <v>4915</v>
      </c>
      <c r="I6" s="141">
        <v>4923</v>
      </c>
      <c r="J6" s="377" t="s">
        <v>81</v>
      </c>
      <c r="K6" s="384" t="s">
        <v>81</v>
      </c>
      <c r="L6" s="385" t="s">
        <v>81</v>
      </c>
      <c r="M6" s="307" t="s">
        <v>81</v>
      </c>
      <c r="N6" s="305" t="s">
        <v>81</v>
      </c>
      <c r="O6" s="306" t="s">
        <v>81</v>
      </c>
      <c r="P6" s="225">
        <f>6+2</f>
        <v>8</v>
      </c>
      <c r="Q6" s="386" t="s">
        <v>81</v>
      </c>
      <c r="R6" s="308" t="s">
        <v>81</v>
      </c>
      <c r="S6" s="145">
        <f t="shared" ref="S6:S19" si="1">E6+TIME(2,0,0)</f>
        <v>8.3333333333333329E-2</v>
      </c>
      <c r="T6" s="387">
        <v>8</v>
      </c>
      <c r="U6" s="240">
        <v>0</v>
      </c>
      <c r="V6" s="233">
        <v>0</v>
      </c>
      <c r="W6" s="233">
        <v>0</v>
      </c>
      <c r="X6" s="363">
        <v>0</v>
      </c>
      <c r="Y6" s="368" t="s">
        <v>105</v>
      </c>
    </row>
    <row r="7" spans="1:25" ht="20.100000000000001" customHeight="1" x14ac:dyDescent="0.25">
      <c r="A7" s="208">
        <v>0.41666666666666669</v>
      </c>
      <c r="B7" s="209" t="s">
        <v>88</v>
      </c>
      <c r="C7" s="210">
        <v>20</v>
      </c>
      <c r="D7" s="210" t="s">
        <v>30</v>
      </c>
      <c r="E7" s="211" t="s">
        <v>80</v>
      </c>
      <c r="F7" s="212" t="s">
        <v>41</v>
      </c>
      <c r="G7" s="213" t="s">
        <v>81</v>
      </c>
      <c r="H7" s="214" t="s">
        <v>81</v>
      </c>
      <c r="I7" s="215" t="s">
        <v>81</v>
      </c>
      <c r="J7" s="377" t="s">
        <v>81</v>
      </c>
      <c r="K7" s="214" t="s">
        <v>81</v>
      </c>
      <c r="L7" s="215" t="s">
        <v>81</v>
      </c>
      <c r="M7" s="307" t="s">
        <v>81</v>
      </c>
      <c r="N7" s="214" t="s">
        <v>81</v>
      </c>
      <c r="O7" s="215" t="s">
        <v>81</v>
      </c>
      <c r="P7" s="225" t="s">
        <v>81</v>
      </c>
      <c r="Q7" s="386" t="s">
        <v>81</v>
      </c>
      <c r="R7" s="308" t="s">
        <v>81</v>
      </c>
      <c r="S7" s="216" t="s">
        <v>81</v>
      </c>
      <c r="T7" s="235" t="s">
        <v>81</v>
      </c>
      <c r="U7" s="236" t="s">
        <v>81</v>
      </c>
      <c r="V7" s="237" t="s">
        <v>81</v>
      </c>
      <c r="W7" s="237" t="s">
        <v>81</v>
      </c>
      <c r="X7" s="364" t="s">
        <v>81</v>
      </c>
      <c r="Y7" s="369" t="s">
        <v>81</v>
      </c>
    </row>
    <row r="8" spans="1:25" ht="20.100000000000001" customHeight="1" x14ac:dyDescent="0.25">
      <c r="A8" s="208">
        <v>0.41666666666666669</v>
      </c>
      <c r="B8" s="209" t="s">
        <v>88</v>
      </c>
      <c r="C8" s="210">
        <v>20</v>
      </c>
      <c r="D8" s="210" t="s">
        <v>30</v>
      </c>
      <c r="E8" s="211" t="s">
        <v>82</v>
      </c>
      <c r="F8" s="212" t="s">
        <v>43</v>
      </c>
      <c r="G8" s="213" t="s">
        <v>81</v>
      </c>
      <c r="H8" s="214" t="s">
        <v>81</v>
      </c>
      <c r="I8" s="215" t="s">
        <v>81</v>
      </c>
      <c r="J8" s="377" t="s">
        <v>81</v>
      </c>
      <c r="K8" s="214" t="s">
        <v>81</v>
      </c>
      <c r="L8" s="215" t="s">
        <v>81</v>
      </c>
      <c r="M8" s="307" t="s">
        <v>81</v>
      </c>
      <c r="N8" s="214" t="s">
        <v>81</v>
      </c>
      <c r="O8" s="215" t="s">
        <v>81</v>
      </c>
      <c r="P8" s="225" t="s">
        <v>81</v>
      </c>
      <c r="Q8" s="386" t="s">
        <v>81</v>
      </c>
      <c r="R8" s="308" t="s">
        <v>81</v>
      </c>
      <c r="S8" s="216" t="s">
        <v>81</v>
      </c>
      <c r="T8" s="235" t="s">
        <v>81</v>
      </c>
      <c r="U8" s="236" t="s">
        <v>81</v>
      </c>
      <c r="V8" s="237" t="s">
        <v>81</v>
      </c>
      <c r="W8" s="237" t="s">
        <v>81</v>
      </c>
      <c r="X8" s="364" t="s">
        <v>81</v>
      </c>
      <c r="Y8" s="369" t="s">
        <v>81</v>
      </c>
    </row>
    <row r="9" spans="1:25" ht="20.100000000000001" customHeight="1" x14ac:dyDescent="0.25">
      <c r="A9" s="208">
        <v>0.41666666666666669</v>
      </c>
      <c r="B9" s="209" t="s">
        <v>88</v>
      </c>
      <c r="C9" s="210">
        <v>20</v>
      </c>
      <c r="D9" s="210" t="s">
        <v>30</v>
      </c>
      <c r="E9" s="211" t="s">
        <v>83</v>
      </c>
      <c r="F9" s="212" t="s">
        <v>42</v>
      </c>
      <c r="G9" s="213" t="s">
        <v>81</v>
      </c>
      <c r="H9" s="214" t="s">
        <v>81</v>
      </c>
      <c r="I9" s="215" t="s">
        <v>81</v>
      </c>
      <c r="J9" s="377" t="s">
        <v>81</v>
      </c>
      <c r="K9" s="214" t="s">
        <v>81</v>
      </c>
      <c r="L9" s="215" t="s">
        <v>81</v>
      </c>
      <c r="M9" s="307" t="s">
        <v>81</v>
      </c>
      <c r="N9" s="305" t="s">
        <v>81</v>
      </c>
      <c r="O9" s="306" t="s">
        <v>81</v>
      </c>
      <c r="P9" s="225" t="s">
        <v>81</v>
      </c>
      <c r="Q9" s="386" t="s">
        <v>81</v>
      </c>
      <c r="R9" s="308" t="s">
        <v>81</v>
      </c>
      <c r="S9" s="216" t="s">
        <v>81</v>
      </c>
      <c r="T9" s="235" t="s">
        <v>81</v>
      </c>
      <c r="U9" s="236" t="s">
        <v>81</v>
      </c>
      <c r="V9" s="237" t="s">
        <v>81</v>
      </c>
      <c r="W9" s="237" t="s">
        <v>81</v>
      </c>
      <c r="X9" s="364" t="s">
        <v>81</v>
      </c>
      <c r="Y9" s="369" t="s">
        <v>81</v>
      </c>
    </row>
    <row r="10" spans="1:25" ht="36" x14ac:dyDescent="0.25">
      <c r="A10" s="150">
        <v>0.41666666666666669</v>
      </c>
      <c r="B10" s="151" t="s">
        <v>90</v>
      </c>
      <c r="C10" s="152">
        <v>100</v>
      </c>
      <c r="D10" s="153" t="s">
        <v>29</v>
      </c>
      <c r="E10" s="154" t="s">
        <v>91</v>
      </c>
      <c r="F10" s="155" t="s">
        <v>44</v>
      </c>
      <c r="G10" s="139" t="s">
        <v>81</v>
      </c>
      <c r="H10" s="156" t="s">
        <v>81</v>
      </c>
      <c r="I10" s="157" t="s">
        <v>81</v>
      </c>
      <c r="J10" s="377" t="s">
        <v>81</v>
      </c>
      <c r="K10" s="156" t="s">
        <v>81</v>
      </c>
      <c r="L10" s="157" t="s">
        <v>81</v>
      </c>
      <c r="M10" s="307">
        <f t="shared" si="0"/>
        <v>15</v>
      </c>
      <c r="N10" s="156">
        <v>2498</v>
      </c>
      <c r="O10" s="157">
        <v>2512</v>
      </c>
      <c r="P10" s="225" t="s">
        <v>81</v>
      </c>
      <c r="Q10" s="386" t="s">
        <v>81</v>
      </c>
      <c r="R10" s="308">
        <v>4</v>
      </c>
      <c r="S10" s="158" t="s">
        <v>81</v>
      </c>
      <c r="T10" s="227" t="s">
        <v>81</v>
      </c>
      <c r="U10" s="228" t="s">
        <v>81</v>
      </c>
      <c r="V10" s="229" t="s">
        <v>81</v>
      </c>
      <c r="W10" s="229" t="s">
        <v>81</v>
      </c>
      <c r="X10" s="362" t="s">
        <v>81</v>
      </c>
      <c r="Y10" s="367" t="s">
        <v>109</v>
      </c>
    </row>
    <row r="11" spans="1:25" ht="20.100000000000001" customHeight="1" x14ac:dyDescent="0.25">
      <c r="A11" s="134">
        <v>0.5</v>
      </c>
      <c r="B11" s="135" t="s">
        <v>37</v>
      </c>
      <c r="C11" s="136">
        <v>25</v>
      </c>
      <c r="D11" s="136" t="s">
        <v>38</v>
      </c>
      <c r="E11" s="137"/>
      <c r="F11" s="138" t="s">
        <v>46</v>
      </c>
      <c r="G11" s="221">
        <f>IF(ISBLANK(I11),0,(I11-H11+1))</f>
        <v>6</v>
      </c>
      <c r="H11" s="140">
        <v>4924</v>
      </c>
      <c r="I11" s="141">
        <v>4929</v>
      </c>
      <c r="J11" s="377">
        <f t="shared" ref="J5:J11" si="2">IF(ISBLANK(L11),0,(L11-K11+1))</f>
        <v>0</v>
      </c>
      <c r="K11" s="384"/>
      <c r="L11" s="385"/>
      <c r="M11" s="307" t="s">
        <v>81</v>
      </c>
      <c r="N11" s="305" t="s">
        <v>81</v>
      </c>
      <c r="O11" s="306" t="s">
        <v>81</v>
      </c>
      <c r="P11" s="225">
        <f>3+0</f>
        <v>3</v>
      </c>
      <c r="Q11" s="386"/>
      <c r="R11" s="308"/>
      <c r="S11" s="145">
        <f t="shared" si="1"/>
        <v>8.3333333333333329E-2</v>
      </c>
      <c r="T11" s="231">
        <v>0</v>
      </c>
      <c r="U11" s="232">
        <v>1</v>
      </c>
      <c r="V11" s="233">
        <v>0</v>
      </c>
      <c r="W11" s="233">
        <v>0</v>
      </c>
      <c r="X11" s="363">
        <v>2</v>
      </c>
      <c r="Y11" s="370" t="s">
        <v>106</v>
      </c>
    </row>
    <row r="12" spans="1:25" ht="20.100000000000001" customHeight="1" x14ac:dyDescent="0.25">
      <c r="A12" s="208">
        <v>0.5</v>
      </c>
      <c r="B12" s="209" t="s">
        <v>52</v>
      </c>
      <c r="C12" s="210">
        <v>29</v>
      </c>
      <c r="D12" s="210" t="s">
        <v>30</v>
      </c>
      <c r="E12" s="211" t="s">
        <v>84</v>
      </c>
      <c r="F12" s="212" t="s">
        <v>41</v>
      </c>
      <c r="G12" s="213" t="s">
        <v>81</v>
      </c>
      <c r="H12" s="214" t="s">
        <v>81</v>
      </c>
      <c r="I12" s="215" t="s">
        <v>81</v>
      </c>
      <c r="J12" s="377" t="s">
        <v>81</v>
      </c>
      <c r="K12" s="214" t="s">
        <v>81</v>
      </c>
      <c r="L12" s="215" t="s">
        <v>81</v>
      </c>
      <c r="M12" s="307" t="s">
        <v>81</v>
      </c>
      <c r="N12" s="214" t="s">
        <v>81</v>
      </c>
      <c r="O12" s="215" t="s">
        <v>81</v>
      </c>
      <c r="P12" s="225" t="s">
        <v>81</v>
      </c>
      <c r="Q12" s="386" t="s">
        <v>81</v>
      </c>
      <c r="R12" s="308"/>
      <c r="S12" s="216" t="s">
        <v>81</v>
      </c>
      <c r="T12" s="235" t="s">
        <v>81</v>
      </c>
      <c r="U12" s="236" t="s">
        <v>81</v>
      </c>
      <c r="V12" s="237" t="s">
        <v>81</v>
      </c>
      <c r="W12" s="237" t="s">
        <v>81</v>
      </c>
      <c r="X12" s="364" t="s">
        <v>81</v>
      </c>
      <c r="Y12" s="369" t="s">
        <v>81</v>
      </c>
    </row>
    <row r="13" spans="1:25" ht="20.100000000000001" customHeight="1" x14ac:dyDescent="0.25">
      <c r="A13" s="208">
        <v>0.5</v>
      </c>
      <c r="B13" s="209" t="s">
        <v>52</v>
      </c>
      <c r="C13" s="210">
        <v>29</v>
      </c>
      <c r="D13" s="210" t="s">
        <v>30</v>
      </c>
      <c r="E13" s="211" t="s">
        <v>85</v>
      </c>
      <c r="F13" s="212" t="s">
        <v>43</v>
      </c>
      <c r="G13" s="213" t="s">
        <v>81</v>
      </c>
      <c r="H13" s="214" t="s">
        <v>81</v>
      </c>
      <c r="I13" s="215" t="s">
        <v>81</v>
      </c>
      <c r="J13" s="377" t="s">
        <v>81</v>
      </c>
      <c r="K13" s="214" t="s">
        <v>81</v>
      </c>
      <c r="L13" s="215" t="s">
        <v>81</v>
      </c>
      <c r="M13" s="307" t="s">
        <v>81</v>
      </c>
      <c r="N13" s="214" t="s">
        <v>81</v>
      </c>
      <c r="O13" s="215" t="s">
        <v>81</v>
      </c>
      <c r="P13" s="225" t="s">
        <v>81</v>
      </c>
      <c r="Q13" s="386" t="s">
        <v>81</v>
      </c>
      <c r="R13" s="308"/>
      <c r="S13" s="216" t="s">
        <v>81</v>
      </c>
      <c r="T13" s="235" t="s">
        <v>81</v>
      </c>
      <c r="U13" s="236" t="s">
        <v>81</v>
      </c>
      <c r="V13" s="237" t="s">
        <v>81</v>
      </c>
      <c r="W13" s="237" t="s">
        <v>81</v>
      </c>
      <c r="X13" s="364" t="s">
        <v>81</v>
      </c>
      <c r="Y13" s="369" t="s">
        <v>81</v>
      </c>
    </row>
    <row r="14" spans="1:25" ht="20.100000000000001" customHeight="1" x14ac:dyDescent="0.25">
      <c r="A14" s="208">
        <v>0.5</v>
      </c>
      <c r="B14" s="209" t="s">
        <v>52</v>
      </c>
      <c r="C14" s="210">
        <v>28</v>
      </c>
      <c r="D14" s="210" t="s">
        <v>30</v>
      </c>
      <c r="E14" s="211" t="s">
        <v>86</v>
      </c>
      <c r="F14" s="212" t="s">
        <v>42</v>
      </c>
      <c r="G14" s="213" t="s">
        <v>81</v>
      </c>
      <c r="H14" s="214" t="s">
        <v>81</v>
      </c>
      <c r="I14" s="215" t="s">
        <v>81</v>
      </c>
      <c r="J14" s="377" t="s">
        <v>81</v>
      </c>
      <c r="K14" s="214" t="s">
        <v>81</v>
      </c>
      <c r="L14" s="215" t="s">
        <v>81</v>
      </c>
      <c r="M14" s="307" t="s">
        <v>81</v>
      </c>
      <c r="N14" s="214" t="s">
        <v>81</v>
      </c>
      <c r="O14" s="215" t="s">
        <v>81</v>
      </c>
      <c r="P14" s="225" t="s">
        <v>81</v>
      </c>
      <c r="Q14" s="386" t="s">
        <v>81</v>
      </c>
      <c r="R14" s="308"/>
      <c r="S14" s="216" t="s">
        <v>81</v>
      </c>
      <c r="T14" s="235" t="s">
        <v>81</v>
      </c>
      <c r="U14" s="236" t="s">
        <v>81</v>
      </c>
      <c r="V14" s="237" t="s">
        <v>81</v>
      </c>
      <c r="W14" s="237" t="s">
        <v>81</v>
      </c>
      <c r="X14" s="364" t="s">
        <v>81</v>
      </c>
      <c r="Y14" s="369" t="s">
        <v>81</v>
      </c>
    </row>
    <row r="15" spans="1:25" ht="20.100000000000001" customHeight="1" x14ac:dyDescent="0.25">
      <c r="A15" s="134">
        <v>4.1666666666666664E-2</v>
      </c>
      <c r="B15" s="135" t="s">
        <v>60</v>
      </c>
      <c r="C15" s="136">
        <v>35</v>
      </c>
      <c r="D15" s="136" t="s">
        <v>38</v>
      </c>
      <c r="E15" s="137"/>
      <c r="F15" s="138" t="s">
        <v>39</v>
      </c>
      <c r="G15" s="221">
        <f>IF(ISBLANK(I15),0,(I15-H15+1))</f>
        <v>15</v>
      </c>
      <c r="H15" s="140">
        <v>4930</v>
      </c>
      <c r="I15" s="141">
        <v>4944</v>
      </c>
      <c r="J15" s="377" t="s">
        <v>81</v>
      </c>
      <c r="K15" s="384" t="s">
        <v>81</v>
      </c>
      <c r="L15" s="385" t="s">
        <v>81</v>
      </c>
      <c r="M15" s="307" t="s">
        <v>81</v>
      </c>
      <c r="N15" s="305" t="s">
        <v>81</v>
      </c>
      <c r="O15" s="306" t="s">
        <v>81</v>
      </c>
      <c r="P15" s="225">
        <f>12+2</f>
        <v>14</v>
      </c>
      <c r="Q15" s="386" t="s">
        <v>81</v>
      </c>
      <c r="R15" s="308"/>
      <c r="S15" s="145">
        <f t="shared" si="1"/>
        <v>8.3333333333333329E-2</v>
      </c>
      <c r="T15" s="231">
        <v>0</v>
      </c>
      <c r="U15" s="232">
        <v>0</v>
      </c>
      <c r="V15" s="233">
        <v>6</v>
      </c>
      <c r="W15" s="233">
        <v>2</v>
      </c>
      <c r="X15" s="363">
        <v>7</v>
      </c>
      <c r="Y15" s="371" t="s">
        <v>107</v>
      </c>
    </row>
    <row r="16" spans="1:25" ht="20.100000000000001" customHeight="1" x14ac:dyDescent="0.25">
      <c r="A16" s="134">
        <v>8.3333333333333329E-2</v>
      </c>
      <c r="B16" s="135" t="s">
        <v>60</v>
      </c>
      <c r="C16" s="136">
        <v>35</v>
      </c>
      <c r="D16" s="136" t="s">
        <v>38</v>
      </c>
      <c r="E16" s="137"/>
      <c r="F16" s="138" t="s">
        <v>46</v>
      </c>
      <c r="G16" s="221">
        <f>IF(ISBLANK(I16),0,(I16-H16+1))</f>
        <v>12</v>
      </c>
      <c r="H16" s="140">
        <v>4945</v>
      </c>
      <c r="I16" s="141">
        <v>4956</v>
      </c>
      <c r="J16" s="377" t="s">
        <v>81</v>
      </c>
      <c r="K16" s="384" t="s">
        <v>81</v>
      </c>
      <c r="L16" s="385" t="s">
        <v>81</v>
      </c>
      <c r="M16" s="307" t="s">
        <v>81</v>
      </c>
      <c r="N16" s="305" t="s">
        <v>81</v>
      </c>
      <c r="O16" s="306" t="s">
        <v>81</v>
      </c>
      <c r="P16" s="225">
        <f>10+2</f>
        <v>12</v>
      </c>
      <c r="Q16" s="386" t="s">
        <v>81</v>
      </c>
      <c r="R16" s="308"/>
      <c r="S16" s="145">
        <f t="shared" si="1"/>
        <v>8.3333333333333329E-2</v>
      </c>
      <c r="T16" s="231">
        <v>0</v>
      </c>
      <c r="U16" s="232">
        <v>2</v>
      </c>
      <c r="V16" s="233">
        <v>1</v>
      </c>
      <c r="W16" s="233">
        <v>2</v>
      </c>
      <c r="X16" s="363">
        <v>7</v>
      </c>
      <c r="Y16" s="372"/>
    </row>
    <row r="17" spans="1:25" ht="20.100000000000001" customHeight="1" x14ac:dyDescent="0.25">
      <c r="A17" s="134">
        <v>0.16666666666666666</v>
      </c>
      <c r="B17" s="135" t="s">
        <v>60</v>
      </c>
      <c r="C17" s="136">
        <v>35</v>
      </c>
      <c r="D17" s="136" t="s">
        <v>38</v>
      </c>
      <c r="E17" s="137"/>
      <c r="F17" s="138" t="s">
        <v>63</v>
      </c>
      <c r="G17" s="221">
        <f>IF(ISBLANK(I17),0,(I17-H17+1))</f>
        <v>11</v>
      </c>
      <c r="H17" s="140">
        <v>4957</v>
      </c>
      <c r="I17" s="141">
        <v>4967</v>
      </c>
      <c r="J17" s="377" t="s">
        <v>81</v>
      </c>
      <c r="K17" s="384" t="s">
        <v>81</v>
      </c>
      <c r="L17" s="385" t="s">
        <v>81</v>
      </c>
      <c r="M17" s="307" t="s">
        <v>81</v>
      </c>
      <c r="N17" s="305" t="s">
        <v>81</v>
      </c>
      <c r="O17" s="306" t="s">
        <v>81</v>
      </c>
      <c r="P17" s="225">
        <f>11+0</f>
        <v>11</v>
      </c>
      <c r="Q17" s="386" t="s">
        <v>81</v>
      </c>
      <c r="R17" s="308"/>
      <c r="S17" s="145">
        <f t="shared" si="1"/>
        <v>8.3333333333333329E-2</v>
      </c>
      <c r="T17" s="231">
        <v>0</v>
      </c>
      <c r="U17" s="232">
        <v>2</v>
      </c>
      <c r="V17" s="233">
        <v>3</v>
      </c>
      <c r="W17" s="233">
        <v>0</v>
      </c>
      <c r="X17" s="363">
        <v>7</v>
      </c>
      <c r="Y17" s="371" t="s">
        <v>108</v>
      </c>
    </row>
    <row r="18" spans="1:25" ht="24.75" x14ac:dyDescent="0.25">
      <c r="A18" s="150">
        <v>0.20833333333333334</v>
      </c>
      <c r="B18" s="151" t="s">
        <v>48</v>
      </c>
      <c r="C18" s="152">
        <v>25</v>
      </c>
      <c r="D18" s="153" t="s">
        <v>29</v>
      </c>
      <c r="E18" s="154" t="s">
        <v>87</v>
      </c>
      <c r="F18" s="155" t="s">
        <v>45</v>
      </c>
      <c r="G18" s="139" t="s">
        <v>81</v>
      </c>
      <c r="H18" s="156" t="s">
        <v>81</v>
      </c>
      <c r="I18" s="157" t="s">
        <v>81</v>
      </c>
      <c r="J18" s="377" t="s">
        <v>81</v>
      </c>
      <c r="K18" s="156" t="s">
        <v>81</v>
      </c>
      <c r="L18" s="157" t="s">
        <v>81</v>
      </c>
      <c r="M18" s="307">
        <f t="shared" si="0"/>
        <v>5</v>
      </c>
      <c r="N18" s="156">
        <v>2515</v>
      </c>
      <c r="O18" s="157">
        <v>2519</v>
      </c>
      <c r="P18" s="225"/>
      <c r="Q18" s="386" t="s">
        <v>81</v>
      </c>
      <c r="R18" s="308">
        <v>1</v>
      </c>
      <c r="S18" s="158" t="s">
        <v>81</v>
      </c>
      <c r="T18" s="227" t="s">
        <v>81</v>
      </c>
      <c r="U18" s="228" t="s">
        <v>81</v>
      </c>
      <c r="V18" s="229" t="s">
        <v>81</v>
      </c>
      <c r="W18" s="229" t="s">
        <v>81</v>
      </c>
      <c r="X18" s="362" t="s">
        <v>81</v>
      </c>
      <c r="Y18" s="367" t="s">
        <v>110</v>
      </c>
    </row>
    <row r="19" spans="1:25" ht="24.75" x14ac:dyDescent="0.25">
      <c r="A19" s="150" t="s">
        <v>28</v>
      </c>
      <c r="B19" s="151" t="s">
        <v>61</v>
      </c>
      <c r="C19" s="152">
        <v>35</v>
      </c>
      <c r="D19" s="153" t="s">
        <v>29</v>
      </c>
      <c r="E19" s="154" t="s">
        <v>87</v>
      </c>
      <c r="F19" s="155" t="s">
        <v>45</v>
      </c>
      <c r="G19" s="139" t="s">
        <v>81</v>
      </c>
      <c r="H19" s="156" t="s">
        <v>81</v>
      </c>
      <c r="I19" s="157" t="s">
        <v>81</v>
      </c>
      <c r="J19" s="377" t="s">
        <v>81</v>
      </c>
      <c r="K19" s="156" t="s">
        <v>81</v>
      </c>
      <c r="L19" s="157" t="s">
        <v>81</v>
      </c>
      <c r="M19" s="307">
        <f t="shared" si="0"/>
        <v>5</v>
      </c>
      <c r="N19" s="156">
        <v>2523</v>
      </c>
      <c r="O19" s="157">
        <v>2527</v>
      </c>
      <c r="P19" s="225"/>
      <c r="Q19" s="386" t="s">
        <v>81</v>
      </c>
      <c r="R19" s="308">
        <v>1</v>
      </c>
      <c r="S19" s="158" t="s">
        <v>81</v>
      </c>
      <c r="T19" s="227" t="s">
        <v>81</v>
      </c>
      <c r="U19" s="228" t="s">
        <v>81</v>
      </c>
      <c r="V19" s="229" t="s">
        <v>81</v>
      </c>
      <c r="W19" s="229" t="s">
        <v>81</v>
      </c>
      <c r="X19" s="362" t="s">
        <v>81</v>
      </c>
      <c r="Y19" s="367" t="s">
        <v>111</v>
      </c>
    </row>
    <row r="20" spans="1:25" ht="20.100000000000001" hidden="1" customHeight="1" x14ac:dyDescent="0.25">
      <c r="A20" s="134"/>
      <c r="B20" s="135"/>
      <c r="C20" s="136"/>
      <c r="D20" s="136"/>
      <c r="E20" s="137"/>
      <c r="F20" s="138"/>
      <c r="G20" s="221">
        <f t="shared" ref="G5:G38" si="3">IF(ISBLANK(I20),0,(I20-H20+1))</f>
        <v>0</v>
      </c>
      <c r="H20" s="305"/>
      <c r="I20" s="306"/>
      <c r="J20" s="222">
        <f t="shared" ref="J5:J38" si="4">IF(ISBLANK(L20),0,(L20-K20+1))</f>
        <v>0</v>
      </c>
      <c r="K20" s="305"/>
      <c r="L20" s="306"/>
      <c r="M20" s="307">
        <f t="shared" si="0"/>
        <v>0</v>
      </c>
      <c r="N20" s="305"/>
      <c r="O20" s="306"/>
      <c r="P20" s="225"/>
      <c r="Q20" s="226"/>
      <c r="R20" s="308"/>
      <c r="S20" s="145">
        <f t="shared" ref="S5:S38" si="5">A20+TIME(2,0,0)</f>
        <v>8.3333333333333329E-2</v>
      </c>
      <c r="T20" s="231"/>
      <c r="U20" s="232"/>
      <c r="V20" s="233"/>
      <c r="W20" s="233"/>
      <c r="X20" s="234"/>
      <c r="Y20" s="366"/>
    </row>
    <row r="21" spans="1:25" ht="20.100000000000001" hidden="1" customHeight="1" x14ac:dyDescent="0.25">
      <c r="A21" s="134"/>
      <c r="B21" s="135"/>
      <c r="C21" s="136"/>
      <c r="D21" s="136"/>
      <c r="E21" s="137"/>
      <c r="F21" s="138"/>
      <c r="G21" s="221">
        <f t="shared" si="3"/>
        <v>0</v>
      </c>
      <c r="H21" s="305"/>
      <c r="I21" s="306"/>
      <c r="J21" s="222">
        <f t="shared" si="4"/>
        <v>0</v>
      </c>
      <c r="K21" s="305"/>
      <c r="L21" s="306"/>
      <c r="M21" s="307">
        <f t="shared" si="0"/>
        <v>0</v>
      </c>
      <c r="N21" s="305"/>
      <c r="O21" s="306"/>
      <c r="P21" s="225"/>
      <c r="Q21" s="226"/>
      <c r="R21" s="308"/>
      <c r="S21" s="145">
        <f t="shared" si="5"/>
        <v>8.3333333333333329E-2</v>
      </c>
      <c r="T21" s="231"/>
      <c r="U21" s="232"/>
      <c r="V21" s="233"/>
      <c r="W21" s="233"/>
      <c r="X21" s="234"/>
      <c r="Y21" s="137"/>
    </row>
    <row r="22" spans="1:25" ht="20.100000000000001" hidden="1" customHeight="1" x14ac:dyDescent="0.25">
      <c r="A22" s="134"/>
      <c r="B22" s="135"/>
      <c r="C22" s="136"/>
      <c r="D22" s="136"/>
      <c r="E22" s="137"/>
      <c r="F22" s="138"/>
      <c r="G22" s="221">
        <f t="shared" si="3"/>
        <v>0</v>
      </c>
      <c r="H22" s="305"/>
      <c r="I22" s="306"/>
      <c r="J22" s="222">
        <f t="shared" si="4"/>
        <v>0</v>
      </c>
      <c r="K22" s="305"/>
      <c r="L22" s="306"/>
      <c r="M22" s="307">
        <f t="shared" si="0"/>
        <v>0</v>
      </c>
      <c r="N22" s="305"/>
      <c r="O22" s="306"/>
      <c r="P22" s="225"/>
      <c r="Q22" s="226"/>
      <c r="R22" s="308"/>
      <c r="S22" s="145">
        <f t="shared" si="5"/>
        <v>8.3333333333333329E-2</v>
      </c>
      <c r="T22" s="231"/>
      <c r="U22" s="232"/>
      <c r="V22" s="233"/>
      <c r="W22" s="233"/>
      <c r="X22" s="234"/>
      <c r="Y22" s="137"/>
    </row>
    <row r="23" spans="1:25" ht="20.100000000000001" hidden="1" customHeight="1" x14ac:dyDescent="0.25">
      <c r="A23" s="134"/>
      <c r="B23" s="135"/>
      <c r="C23" s="136"/>
      <c r="D23" s="136"/>
      <c r="E23" s="137"/>
      <c r="F23" s="138"/>
      <c r="G23" s="221">
        <f t="shared" si="3"/>
        <v>0</v>
      </c>
      <c r="H23" s="305"/>
      <c r="I23" s="306"/>
      <c r="J23" s="222">
        <f t="shared" si="4"/>
        <v>0</v>
      </c>
      <c r="K23" s="305"/>
      <c r="L23" s="306"/>
      <c r="M23" s="307">
        <f t="shared" si="0"/>
        <v>0</v>
      </c>
      <c r="N23" s="305"/>
      <c r="O23" s="306"/>
      <c r="P23" s="225"/>
      <c r="Q23" s="226"/>
      <c r="R23" s="308"/>
      <c r="S23" s="145">
        <f t="shared" si="5"/>
        <v>8.3333333333333329E-2</v>
      </c>
      <c r="T23" s="231"/>
      <c r="U23" s="232"/>
      <c r="V23" s="233"/>
      <c r="W23" s="233"/>
      <c r="X23" s="234"/>
      <c r="Y23" s="137"/>
    </row>
    <row r="24" spans="1:25" ht="20.100000000000001" hidden="1" customHeight="1" x14ac:dyDescent="0.25">
      <c r="A24" s="134"/>
      <c r="B24" s="135"/>
      <c r="C24" s="136"/>
      <c r="D24" s="136"/>
      <c r="E24" s="137"/>
      <c r="F24" s="138"/>
      <c r="G24" s="221">
        <f t="shared" si="3"/>
        <v>0</v>
      </c>
      <c r="H24" s="305"/>
      <c r="I24" s="306"/>
      <c r="J24" s="222">
        <f t="shared" si="4"/>
        <v>0</v>
      </c>
      <c r="K24" s="305"/>
      <c r="L24" s="306"/>
      <c r="M24" s="307">
        <f t="shared" si="0"/>
        <v>0</v>
      </c>
      <c r="N24" s="305"/>
      <c r="O24" s="306"/>
      <c r="P24" s="225"/>
      <c r="Q24" s="226"/>
      <c r="R24" s="308"/>
      <c r="S24" s="145">
        <f t="shared" si="5"/>
        <v>8.3333333333333329E-2</v>
      </c>
      <c r="T24" s="231"/>
      <c r="U24" s="232"/>
      <c r="V24" s="233"/>
      <c r="W24" s="233"/>
      <c r="X24" s="234"/>
      <c r="Y24" s="137"/>
    </row>
    <row r="25" spans="1:25" ht="20.100000000000001" hidden="1" customHeight="1" x14ac:dyDescent="0.25">
      <c r="A25" s="134"/>
      <c r="B25" s="135"/>
      <c r="C25" s="136"/>
      <c r="D25" s="136"/>
      <c r="E25" s="137"/>
      <c r="F25" s="138"/>
      <c r="G25" s="221">
        <f t="shared" si="3"/>
        <v>0</v>
      </c>
      <c r="H25" s="305"/>
      <c r="I25" s="306"/>
      <c r="J25" s="222">
        <f t="shared" si="4"/>
        <v>0</v>
      </c>
      <c r="K25" s="305"/>
      <c r="L25" s="306"/>
      <c r="M25" s="307">
        <f t="shared" si="0"/>
        <v>0</v>
      </c>
      <c r="N25" s="305"/>
      <c r="O25" s="306"/>
      <c r="P25" s="225"/>
      <c r="Q25" s="226"/>
      <c r="R25" s="308"/>
      <c r="S25" s="145">
        <f t="shared" si="5"/>
        <v>8.3333333333333329E-2</v>
      </c>
      <c r="T25" s="231"/>
      <c r="U25" s="232"/>
      <c r="V25" s="233"/>
      <c r="W25" s="233"/>
      <c r="X25" s="234"/>
      <c r="Y25" s="137"/>
    </row>
    <row r="26" spans="1:25" ht="20.100000000000001" hidden="1" customHeight="1" x14ac:dyDescent="0.25">
      <c r="A26" s="134"/>
      <c r="B26" s="135"/>
      <c r="C26" s="136"/>
      <c r="D26" s="136"/>
      <c r="E26" s="137"/>
      <c r="F26" s="138"/>
      <c r="G26" s="221">
        <f t="shared" si="3"/>
        <v>0</v>
      </c>
      <c r="H26" s="305"/>
      <c r="I26" s="306"/>
      <c r="J26" s="222">
        <f t="shared" si="4"/>
        <v>0</v>
      </c>
      <c r="K26" s="305"/>
      <c r="L26" s="306"/>
      <c r="M26" s="307">
        <f t="shared" si="0"/>
        <v>0</v>
      </c>
      <c r="N26" s="305"/>
      <c r="O26" s="306"/>
      <c r="P26" s="225"/>
      <c r="Q26" s="226"/>
      <c r="R26" s="308"/>
      <c r="S26" s="145">
        <f t="shared" si="5"/>
        <v>8.3333333333333329E-2</v>
      </c>
      <c r="T26" s="231"/>
      <c r="U26" s="232"/>
      <c r="V26" s="233"/>
      <c r="W26" s="233"/>
      <c r="X26" s="234"/>
      <c r="Y26" s="137"/>
    </row>
    <row r="27" spans="1:25" ht="20.100000000000001" hidden="1" customHeight="1" x14ac:dyDescent="0.25">
      <c r="A27" s="134"/>
      <c r="B27" s="135"/>
      <c r="C27" s="136"/>
      <c r="D27" s="136"/>
      <c r="E27" s="137"/>
      <c r="F27" s="138"/>
      <c r="G27" s="221">
        <f t="shared" si="3"/>
        <v>0</v>
      </c>
      <c r="H27" s="305"/>
      <c r="I27" s="306"/>
      <c r="J27" s="222">
        <f t="shared" si="4"/>
        <v>0</v>
      </c>
      <c r="K27" s="305"/>
      <c r="L27" s="306"/>
      <c r="M27" s="307">
        <f t="shared" si="0"/>
        <v>0</v>
      </c>
      <c r="N27" s="305"/>
      <c r="O27" s="306"/>
      <c r="P27" s="225"/>
      <c r="Q27" s="226"/>
      <c r="R27" s="308"/>
      <c r="S27" s="145">
        <f t="shared" si="5"/>
        <v>8.3333333333333329E-2</v>
      </c>
      <c r="T27" s="231"/>
      <c r="U27" s="232"/>
      <c r="V27" s="233"/>
      <c r="W27" s="233"/>
      <c r="X27" s="234"/>
      <c r="Y27" s="137"/>
    </row>
    <row r="28" spans="1:25" ht="20.100000000000001" hidden="1" customHeight="1" x14ac:dyDescent="0.25">
      <c r="A28" s="134"/>
      <c r="B28" s="135"/>
      <c r="C28" s="136"/>
      <c r="D28" s="136"/>
      <c r="E28" s="137"/>
      <c r="F28" s="138"/>
      <c r="G28" s="221">
        <f t="shared" si="3"/>
        <v>0</v>
      </c>
      <c r="H28" s="305"/>
      <c r="I28" s="306"/>
      <c r="J28" s="222">
        <f t="shared" si="4"/>
        <v>0</v>
      </c>
      <c r="K28" s="305"/>
      <c r="L28" s="306"/>
      <c r="M28" s="307">
        <f t="shared" si="0"/>
        <v>0</v>
      </c>
      <c r="N28" s="305"/>
      <c r="O28" s="306"/>
      <c r="P28" s="225"/>
      <c r="Q28" s="226"/>
      <c r="R28" s="308"/>
      <c r="S28" s="145">
        <f t="shared" si="5"/>
        <v>8.3333333333333329E-2</v>
      </c>
      <c r="T28" s="231"/>
      <c r="U28" s="232"/>
      <c r="V28" s="233"/>
      <c r="W28" s="233"/>
      <c r="X28" s="234"/>
      <c r="Y28" s="137"/>
    </row>
    <row r="29" spans="1:25" ht="20.100000000000001" hidden="1" customHeight="1" x14ac:dyDescent="0.25">
      <c r="A29" s="134"/>
      <c r="B29" s="135"/>
      <c r="C29" s="136"/>
      <c r="D29" s="136"/>
      <c r="E29" s="137"/>
      <c r="F29" s="138"/>
      <c r="G29" s="221">
        <f t="shared" si="3"/>
        <v>0</v>
      </c>
      <c r="H29" s="305"/>
      <c r="I29" s="306"/>
      <c r="J29" s="222">
        <f t="shared" si="4"/>
        <v>0</v>
      </c>
      <c r="K29" s="305"/>
      <c r="L29" s="306"/>
      <c r="M29" s="307">
        <f t="shared" si="0"/>
        <v>0</v>
      </c>
      <c r="N29" s="305"/>
      <c r="O29" s="306"/>
      <c r="P29" s="225"/>
      <c r="Q29" s="226"/>
      <c r="R29" s="308"/>
      <c r="S29" s="145">
        <f t="shared" si="5"/>
        <v>8.3333333333333329E-2</v>
      </c>
      <c r="T29" s="231"/>
      <c r="U29" s="232"/>
      <c r="V29" s="233"/>
      <c r="W29" s="233"/>
      <c r="X29" s="234"/>
      <c r="Y29" s="137"/>
    </row>
    <row r="30" spans="1:25" ht="20.100000000000001" hidden="1" customHeight="1" x14ac:dyDescent="0.25">
      <c r="A30" s="134"/>
      <c r="B30" s="135"/>
      <c r="C30" s="136"/>
      <c r="D30" s="136"/>
      <c r="E30" s="137"/>
      <c r="F30" s="138"/>
      <c r="G30" s="221">
        <f t="shared" si="3"/>
        <v>0</v>
      </c>
      <c r="H30" s="305"/>
      <c r="I30" s="306"/>
      <c r="J30" s="222">
        <f t="shared" si="4"/>
        <v>0</v>
      </c>
      <c r="K30" s="305"/>
      <c r="L30" s="306"/>
      <c r="M30" s="307">
        <f t="shared" si="0"/>
        <v>0</v>
      </c>
      <c r="N30" s="305"/>
      <c r="O30" s="306"/>
      <c r="P30" s="225"/>
      <c r="Q30" s="226"/>
      <c r="R30" s="308"/>
      <c r="S30" s="145">
        <f t="shared" si="5"/>
        <v>8.3333333333333329E-2</v>
      </c>
      <c r="T30" s="231"/>
      <c r="U30" s="232"/>
      <c r="V30" s="233"/>
      <c r="W30" s="233"/>
      <c r="X30" s="234"/>
      <c r="Y30" s="137"/>
    </row>
    <row r="31" spans="1:25" ht="20.100000000000001" hidden="1" customHeight="1" x14ac:dyDescent="0.25">
      <c r="A31" s="134"/>
      <c r="B31" s="135"/>
      <c r="C31" s="136"/>
      <c r="D31" s="136"/>
      <c r="E31" s="137"/>
      <c r="F31" s="138"/>
      <c r="G31" s="221">
        <f t="shared" si="3"/>
        <v>0</v>
      </c>
      <c r="H31" s="305"/>
      <c r="I31" s="306"/>
      <c r="J31" s="222">
        <f t="shared" si="4"/>
        <v>0</v>
      </c>
      <c r="K31" s="305"/>
      <c r="L31" s="306"/>
      <c r="M31" s="307">
        <f t="shared" si="0"/>
        <v>0</v>
      </c>
      <c r="N31" s="305"/>
      <c r="O31" s="306"/>
      <c r="P31" s="225"/>
      <c r="Q31" s="226"/>
      <c r="R31" s="308"/>
      <c r="S31" s="145">
        <f t="shared" si="5"/>
        <v>8.3333333333333329E-2</v>
      </c>
      <c r="T31" s="231"/>
      <c r="U31" s="232"/>
      <c r="V31" s="233"/>
      <c r="W31" s="233"/>
      <c r="X31" s="234"/>
      <c r="Y31" s="137"/>
    </row>
    <row r="32" spans="1:25" ht="20.100000000000001" hidden="1" customHeight="1" x14ac:dyDescent="0.25">
      <c r="A32" s="134"/>
      <c r="B32" s="135"/>
      <c r="C32" s="136"/>
      <c r="D32" s="136"/>
      <c r="E32" s="137"/>
      <c r="F32" s="138"/>
      <c r="G32" s="221">
        <f t="shared" si="3"/>
        <v>0</v>
      </c>
      <c r="H32" s="305"/>
      <c r="I32" s="306"/>
      <c r="J32" s="222">
        <f t="shared" si="4"/>
        <v>0</v>
      </c>
      <c r="K32" s="305"/>
      <c r="L32" s="306"/>
      <c r="M32" s="307">
        <f t="shared" si="0"/>
        <v>0</v>
      </c>
      <c r="N32" s="305"/>
      <c r="O32" s="306"/>
      <c r="P32" s="225"/>
      <c r="Q32" s="226"/>
      <c r="R32" s="308"/>
      <c r="S32" s="145">
        <f t="shared" si="5"/>
        <v>8.3333333333333329E-2</v>
      </c>
      <c r="T32" s="231"/>
      <c r="U32" s="232"/>
      <c r="V32" s="233"/>
      <c r="W32" s="233"/>
      <c r="X32" s="234"/>
      <c r="Y32" s="137"/>
    </row>
    <row r="33" spans="1:25" ht="20.100000000000001" hidden="1" customHeight="1" x14ac:dyDescent="0.25">
      <c r="A33" s="134"/>
      <c r="B33" s="135"/>
      <c r="C33" s="136"/>
      <c r="D33" s="136"/>
      <c r="E33" s="137"/>
      <c r="F33" s="138"/>
      <c r="G33" s="221">
        <f t="shared" si="3"/>
        <v>0</v>
      </c>
      <c r="H33" s="305"/>
      <c r="I33" s="306"/>
      <c r="J33" s="222">
        <f t="shared" si="4"/>
        <v>0</v>
      </c>
      <c r="K33" s="305"/>
      <c r="L33" s="306"/>
      <c r="M33" s="307">
        <f t="shared" si="0"/>
        <v>0</v>
      </c>
      <c r="N33" s="305"/>
      <c r="O33" s="306"/>
      <c r="P33" s="225"/>
      <c r="Q33" s="226"/>
      <c r="R33" s="308"/>
      <c r="S33" s="145">
        <f t="shared" si="5"/>
        <v>8.3333333333333329E-2</v>
      </c>
      <c r="T33" s="231"/>
      <c r="U33" s="232"/>
      <c r="V33" s="233"/>
      <c r="W33" s="233"/>
      <c r="X33" s="234"/>
      <c r="Y33" s="137"/>
    </row>
    <row r="34" spans="1:25" ht="20.100000000000001" hidden="1" customHeight="1" x14ac:dyDescent="0.25">
      <c r="A34" s="134"/>
      <c r="B34" s="135"/>
      <c r="C34" s="136"/>
      <c r="D34" s="136"/>
      <c r="E34" s="137"/>
      <c r="F34" s="138"/>
      <c r="G34" s="221">
        <f t="shared" si="3"/>
        <v>0</v>
      </c>
      <c r="H34" s="305"/>
      <c r="I34" s="306"/>
      <c r="J34" s="222">
        <f t="shared" si="4"/>
        <v>0</v>
      </c>
      <c r="K34" s="305"/>
      <c r="L34" s="306"/>
      <c r="M34" s="307">
        <f t="shared" si="0"/>
        <v>0</v>
      </c>
      <c r="N34" s="305"/>
      <c r="O34" s="306"/>
      <c r="P34" s="225"/>
      <c r="Q34" s="226"/>
      <c r="R34" s="308"/>
      <c r="S34" s="145">
        <f t="shared" si="5"/>
        <v>8.3333333333333329E-2</v>
      </c>
      <c r="T34" s="231"/>
      <c r="U34" s="232"/>
      <c r="V34" s="233"/>
      <c r="W34" s="233"/>
      <c r="X34" s="234"/>
      <c r="Y34" s="137"/>
    </row>
    <row r="35" spans="1:25" ht="20.100000000000001" hidden="1" customHeight="1" x14ac:dyDescent="0.25">
      <c r="A35" s="134"/>
      <c r="B35" s="135"/>
      <c r="C35" s="136"/>
      <c r="D35" s="136"/>
      <c r="E35" s="137"/>
      <c r="F35" s="138"/>
      <c r="G35" s="221">
        <f t="shared" si="3"/>
        <v>0</v>
      </c>
      <c r="H35" s="305"/>
      <c r="I35" s="306"/>
      <c r="J35" s="222">
        <f t="shared" si="4"/>
        <v>0</v>
      </c>
      <c r="K35" s="305"/>
      <c r="L35" s="306"/>
      <c r="M35" s="307">
        <f t="shared" si="0"/>
        <v>0</v>
      </c>
      <c r="N35" s="305"/>
      <c r="O35" s="306"/>
      <c r="P35" s="225"/>
      <c r="Q35" s="226"/>
      <c r="R35" s="308"/>
      <c r="S35" s="145">
        <f t="shared" si="5"/>
        <v>8.3333333333333329E-2</v>
      </c>
      <c r="T35" s="231"/>
      <c r="U35" s="232"/>
      <c r="V35" s="233"/>
      <c r="W35" s="233"/>
      <c r="X35" s="234"/>
      <c r="Y35" s="137"/>
    </row>
    <row r="36" spans="1:25" ht="20.100000000000001" hidden="1" customHeight="1" x14ac:dyDescent="0.25">
      <c r="A36" s="134"/>
      <c r="B36" s="135"/>
      <c r="C36" s="136"/>
      <c r="D36" s="136"/>
      <c r="E36" s="137"/>
      <c r="F36" s="138"/>
      <c r="G36" s="221">
        <f t="shared" si="3"/>
        <v>0</v>
      </c>
      <c r="H36" s="305"/>
      <c r="I36" s="306"/>
      <c r="J36" s="222">
        <f t="shared" si="4"/>
        <v>0</v>
      </c>
      <c r="K36" s="305"/>
      <c r="L36" s="306"/>
      <c r="M36" s="307">
        <f t="shared" si="0"/>
        <v>0</v>
      </c>
      <c r="N36" s="305"/>
      <c r="O36" s="306"/>
      <c r="P36" s="225"/>
      <c r="Q36" s="226"/>
      <c r="R36" s="308"/>
      <c r="S36" s="145">
        <f t="shared" si="5"/>
        <v>8.3333333333333329E-2</v>
      </c>
      <c r="T36" s="231"/>
      <c r="U36" s="232"/>
      <c r="V36" s="233"/>
      <c r="W36" s="233"/>
      <c r="X36" s="234"/>
      <c r="Y36" s="137"/>
    </row>
    <row r="37" spans="1:25" ht="20.100000000000001" hidden="1" customHeight="1" x14ac:dyDescent="0.25">
      <c r="A37" s="134"/>
      <c r="B37" s="135"/>
      <c r="C37" s="136"/>
      <c r="D37" s="136"/>
      <c r="E37" s="137"/>
      <c r="F37" s="138"/>
      <c r="G37" s="221">
        <f t="shared" si="3"/>
        <v>0</v>
      </c>
      <c r="H37" s="305"/>
      <c r="I37" s="306"/>
      <c r="J37" s="222">
        <f t="shared" si="4"/>
        <v>0</v>
      </c>
      <c r="K37" s="305"/>
      <c r="L37" s="306"/>
      <c r="M37" s="307">
        <f t="shared" si="0"/>
        <v>0</v>
      </c>
      <c r="N37" s="305"/>
      <c r="O37" s="306"/>
      <c r="P37" s="225"/>
      <c r="Q37" s="226"/>
      <c r="R37" s="308"/>
      <c r="S37" s="145">
        <f t="shared" si="5"/>
        <v>8.3333333333333329E-2</v>
      </c>
      <c r="T37" s="231"/>
      <c r="U37" s="232"/>
      <c r="V37" s="233"/>
      <c r="W37" s="233"/>
      <c r="X37" s="234"/>
      <c r="Y37" s="137"/>
    </row>
    <row r="38" spans="1:25" ht="20.100000000000001" hidden="1" customHeight="1" x14ac:dyDescent="0.25">
      <c r="A38" s="134"/>
      <c r="B38" s="135"/>
      <c r="C38" s="136"/>
      <c r="D38" s="136"/>
      <c r="E38" s="137"/>
      <c r="F38" s="138"/>
      <c r="G38" s="221">
        <f t="shared" si="3"/>
        <v>0</v>
      </c>
      <c r="H38" s="305"/>
      <c r="I38" s="306"/>
      <c r="J38" s="222">
        <f t="shared" si="4"/>
        <v>0</v>
      </c>
      <c r="K38" s="305"/>
      <c r="L38" s="306"/>
      <c r="M38" s="307">
        <f t="shared" si="0"/>
        <v>0</v>
      </c>
      <c r="N38" s="305"/>
      <c r="O38" s="306"/>
      <c r="P38" s="225"/>
      <c r="Q38" s="226"/>
      <c r="R38" s="308"/>
      <c r="S38" s="145">
        <f t="shared" si="5"/>
        <v>8.3333333333333329E-2</v>
      </c>
      <c r="T38" s="231"/>
      <c r="U38" s="232"/>
      <c r="V38" s="233"/>
      <c r="W38" s="233"/>
      <c r="X38" s="234"/>
      <c r="Y38" s="137"/>
    </row>
    <row r="39" spans="1:25" ht="19.5" hidden="1" customHeight="1" x14ac:dyDescent="0.25">
      <c r="A39" s="208">
        <v>0.41666666666666669</v>
      </c>
      <c r="B39" s="209" t="s">
        <v>92</v>
      </c>
      <c r="C39" s="210">
        <v>25</v>
      </c>
      <c r="D39" s="210" t="s">
        <v>30</v>
      </c>
      <c r="E39" s="211" t="s">
        <v>80</v>
      </c>
      <c r="F39" s="212" t="s">
        <v>42</v>
      </c>
      <c r="G39" s="213" t="s">
        <v>81</v>
      </c>
      <c r="H39" s="214" t="s">
        <v>81</v>
      </c>
      <c r="I39" s="215" t="s">
        <v>81</v>
      </c>
      <c r="J39" s="213" t="s">
        <v>81</v>
      </c>
      <c r="K39" s="214" t="s">
        <v>81</v>
      </c>
      <c r="L39" s="215" t="s">
        <v>81</v>
      </c>
      <c r="M39" s="213" t="s">
        <v>81</v>
      </c>
      <c r="N39" s="214" t="s">
        <v>81</v>
      </c>
      <c r="O39" s="215" t="s">
        <v>81</v>
      </c>
      <c r="P39" s="143" t="s">
        <v>81</v>
      </c>
      <c r="Q39" s="144" t="s">
        <v>81</v>
      </c>
      <c r="R39" s="309" t="s">
        <v>81</v>
      </c>
      <c r="S39" s="216" t="s">
        <v>81</v>
      </c>
      <c r="T39" s="217" t="s">
        <v>81</v>
      </c>
      <c r="U39" s="218" t="s">
        <v>81</v>
      </c>
      <c r="V39" s="219" t="s">
        <v>81</v>
      </c>
      <c r="W39" s="219" t="s">
        <v>81</v>
      </c>
      <c r="X39" s="220" t="s">
        <v>81</v>
      </c>
      <c r="Y39" s="211" t="s">
        <v>80</v>
      </c>
    </row>
    <row r="40" spans="1:25" ht="19.5" hidden="1" customHeight="1" x14ac:dyDescent="0.25">
      <c r="A40" s="208">
        <v>0.41666666666666669</v>
      </c>
      <c r="B40" s="209" t="s">
        <v>92</v>
      </c>
      <c r="C40" s="210">
        <v>24</v>
      </c>
      <c r="D40" s="210" t="s">
        <v>30</v>
      </c>
      <c r="E40" s="211" t="s">
        <v>82</v>
      </c>
      <c r="F40" s="212" t="s">
        <v>93</v>
      </c>
      <c r="G40" s="213" t="s">
        <v>81</v>
      </c>
      <c r="H40" s="214" t="s">
        <v>81</v>
      </c>
      <c r="I40" s="215" t="s">
        <v>81</v>
      </c>
      <c r="J40" s="213" t="s">
        <v>81</v>
      </c>
      <c r="K40" s="214" t="s">
        <v>81</v>
      </c>
      <c r="L40" s="215" t="s">
        <v>81</v>
      </c>
      <c r="M40" s="213" t="s">
        <v>81</v>
      </c>
      <c r="N40" s="214" t="s">
        <v>81</v>
      </c>
      <c r="O40" s="215" t="s">
        <v>81</v>
      </c>
      <c r="P40" s="143" t="s">
        <v>81</v>
      </c>
      <c r="Q40" s="144" t="s">
        <v>81</v>
      </c>
      <c r="R40" s="309" t="s">
        <v>81</v>
      </c>
      <c r="S40" s="216" t="s">
        <v>81</v>
      </c>
      <c r="T40" s="217" t="s">
        <v>81</v>
      </c>
      <c r="U40" s="218" t="s">
        <v>81</v>
      </c>
      <c r="V40" s="219" t="s">
        <v>81</v>
      </c>
      <c r="W40" s="219" t="s">
        <v>81</v>
      </c>
      <c r="X40" s="220" t="s">
        <v>81</v>
      </c>
      <c r="Y40" s="211" t="s">
        <v>82</v>
      </c>
    </row>
    <row r="41" spans="1:25" ht="19.5" hidden="1" customHeight="1" x14ac:dyDescent="0.25">
      <c r="A41" s="208">
        <v>0.41666666666666669</v>
      </c>
      <c r="B41" s="209" t="s">
        <v>92</v>
      </c>
      <c r="C41" s="210">
        <v>24</v>
      </c>
      <c r="D41" s="210" t="s">
        <v>30</v>
      </c>
      <c r="E41" s="211" t="s">
        <v>83</v>
      </c>
      <c r="F41" s="212" t="s">
        <v>94</v>
      </c>
      <c r="G41" s="213" t="s">
        <v>81</v>
      </c>
      <c r="H41" s="214" t="s">
        <v>81</v>
      </c>
      <c r="I41" s="215" t="s">
        <v>81</v>
      </c>
      <c r="J41" s="213" t="s">
        <v>81</v>
      </c>
      <c r="K41" s="214" t="s">
        <v>81</v>
      </c>
      <c r="L41" s="215" t="s">
        <v>81</v>
      </c>
      <c r="M41" s="213" t="s">
        <v>81</v>
      </c>
      <c r="N41" s="214" t="s">
        <v>81</v>
      </c>
      <c r="O41" s="215" t="s">
        <v>81</v>
      </c>
      <c r="P41" s="143" t="s">
        <v>81</v>
      </c>
      <c r="Q41" s="144" t="s">
        <v>81</v>
      </c>
      <c r="R41" s="309" t="s">
        <v>81</v>
      </c>
      <c r="S41" s="216" t="s">
        <v>81</v>
      </c>
      <c r="T41" s="217" t="s">
        <v>81</v>
      </c>
      <c r="U41" s="218" t="s">
        <v>81</v>
      </c>
      <c r="V41" s="219" t="s">
        <v>81</v>
      </c>
      <c r="W41" s="219" t="s">
        <v>81</v>
      </c>
      <c r="X41" s="220" t="s">
        <v>81</v>
      </c>
      <c r="Y41" s="211" t="s">
        <v>83</v>
      </c>
    </row>
    <row r="42" spans="1:25" ht="19.5" hidden="1" customHeight="1" x14ac:dyDescent="0.25">
      <c r="A42" s="208">
        <v>0.5</v>
      </c>
      <c r="B42" s="209" t="s">
        <v>95</v>
      </c>
      <c r="C42" s="210">
        <v>36</v>
      </c>
      <c r="D42" s="210" t="s">
        <v>30</v>
      </c>
      <c r="E42" s="211" t="s">
        <v>84</v>
      </c>
      <c r="F42" s="212" t="s">
        <v>42</v>
      </c>
      <c r="G42" s="213" t="s">
        <v>81</v>
      </c>
      <c r="H42" s="214" t="s">
        <v>81</v>
      </c>
      <c r="I42" s="215" t="s">
        <v>81</v>
      </c>
      <c r="J42" s="213" t="s">
        <v>81</v>
      </c>
      <c r="K42" s="214" t="s">
        <v>81</v>
      </c>
      <c r="L42" s="215" t="s">
        <v>81</v>
      </c>
      <c r="M42" s="213" t="s">
        <v>81</v>
      </c>
      <c r="N42" s="214" t="s">
        <v>81</v>
      </c>
      <c r="O42" s="215" t="s">
        <v>81</v>
      </c>
      <c r="P42" s="143" t="s">
        <v>81</v>
      </c>
      <c r="Q42" s="144" t="s">
        <v>81</v>
      </c>
      <c r="R42" s="309" t="s">
        <v>81</v>
      </c>
      <c r="S42" s="216" t="s">
        <v>81</v>
      </c>
      <c r="T42" s="217" t="s">
        <v>81</v>
      </c>
      <c r="U42" s="218" t="s">
        <v>81</v>
      </c>
      <c r="V42" s="219" t="s">
        <v>81</v>
      </c>
      <c r="W42" s="219" t="s">
        <v>81</v>
      </c>
      <c r="X42" s="220" t="s">
        <v>81</v>
      </c>
      <c r="Y42" s="211" t="s">
        <v>84</v>
      </c>
    </row>
    <row r="43" spans="1:25" ht="19.5" hidden="1" customHeight="1" x14ac:dyDescent="0.25">
      <c r="A43" s="208">
        <v>0.5</v>
      </c>
      <c r="B43" s="209" t="s">
        <v>95</v>
      </c>
      <c r="C43" s="210">
        <v>36</v>
      </c>
      <c r="D43" s="210" t="s">
        <v>30</v>
      </c>
      <c r="E43" s="211" t="s">
        <v>85</v>
      </c>
      <c r="F43" s="212" t="s">
        <v>93</v>
      </c>
      <c r="G43" s="213" t="s">
        <v>81</v>
      </c>
      <c r="H43" s="214" t="s">
        <v>81</v>
      </c>
      <c r="I43" s="215" t="s">
        <v>81</v>
      </c>
      <c r="J43" s="213" t="s">
        <v>81</v>
      </c>
      <c r="K43" s="214" t="s">
        <v>81</v>
      </c>
      <c r="L43" s="215" t="s">
        <v>81</v>
      </c>
      <c r="M43" s="213" t="s">
        <v>81</v>
      </c>
      <c r="N43" s="214" t="s">
        <v>81</v>
      </c>
      <c r="O43" s="215" t="s">
        <v>81</v>
      </c>
      <c r="P43" s="143" t="s">
        <v>81</v>
      </c>
      <c r="Q43" s="144" t="s">
        <v>81</v>
      </c>
      <c r="R43" s="309" t="s">
        <v>81</v>
      </c>
      <c r="S43" s="216" t="s">
        <v>81</v>
      </c>
      <c r="T43" s="217" t="s">
        <v>81</v>
      </c>
      <c r="U43" s="218" t="s">
        <v>81</v>
      </c>
      <c r="V43" s="219" t="s">
        <v>81</v>
      </c>
      <c r="W43" s="219" t="s">
        <v>81</v>
      </c>
      <c r="X43" s="220" t="s">
        <v>81</v>
      </c>
      <c r="Y43" s="211" t="s">
        <v>85</v>
      </c>
    </row>
    <row r="44" spans="1:25" ht="19.5" hidden="1" customHeight="1" x14ac:dyDescent="0.25">
      <c r="A44" s="208">
        <v>0.5</v>
      </c>
      <c r="B44" s="209" t="s">
        <v>95</v>
      </c>
      <c r="C44" s="210">
        <v>36</v>
      </c>
      <c r="D44" s="210" t="s">
        <v>30</v>
      </c>
      <c r="E44" s="211" t="s">
        <v>86</v>
      </c>
      <c r="F44" s="212" t="s">
        <v>94</v>
      </c>
      <c r="G44" s="213" t="s">
        <v>81</v>
      </c>
      <c r="H44" s="214" t="s">
        <v>81</v>
      </c>
      <c r="I44" s="215" t="s">
        <v>81</v>
      </c>
      <c r="J44" s="213" t="s">
        <v>81</v>
      </c>
      <c r="K44" s="214" t="s">
        <v>81</v>
      </c>
      <c r="L44" s="215" t="s">
        <v>81</v>
      </c>
      <c r="M44" s="213" t="s">
        <v>81</v>
      </c>
      <c r="N44" s="214" t="s">
        <v>81</v>
      </c>
      <c r="O44" s="215" t="s">
        <v>81</v>
      </c>
      <c r="P44" s="143" t="s">
        <v>81</v>
      </c>
      <c r="Q44" s="144" t="s">
        <v>81</v>
      </c>
      <c r="R44" s="309" t="s">
        <v>81</v>
      </c>
      <c r="S44" s="216" t="s">
        <v>81</v>
      </c>
      <c r="T44" s="217" t="s">
        <v>81</v>
      </c>
      <c r="U44" s="218" t="s">
        <v>81</v>
      </c>
      <c r="V44" s="219" t="s">
        <v>81</v>
      </c>
      <c r="W44" s="219" t="s">
        <v>81</v>
      </c>
      <c r="X44" s="220" t="s">
        <v>81</v>
      </c>
      <c r="Y44" s="211" t="s">
        <v>86</v>
      </c>
    </row>
    <row r="45" spans="1:25" ht="20.100000000000001" hidden="1" customHeight="1" x14ac:dyDescent="0.25">
      <c r="A45" s="310" t="s">
        <v>96</v>
      </c>
      <c r="B45" s="311" t="s">
        <v>97</v>
      </c>
      <c r="C45" s="312">
        <v>100</v>
      </c>
      <c r="D45" s="313" t="s">
        <v>29</v>
      </c>
      <c r="E45" s="314" t="s">
        <v>98</v>
      </c>
      <c r="F45" s="315" t="s">
        <v>99</v>
      </c>
      <c r="G45" s="316" t="s">
        <v>81</v>
      </c>
      <c r="H45" s="317" t="s">
        <v>81</v>
      </c>
      <c r="I45" s="318" t="s">
        <v>81</v>
      </c>
      <c r="J45" s="316" t="s">
        <v>81</v>
      </c>
      <c r="K45" s="317" t="s">
        <v>81</v>
      </c>
      <c r="L45" s="318" t="s">
        <v>81</v>
      </c>
      <c r="M45" s="316" t="s">
        <v>81</v>
      </c>
      <c r="N45" s="317" t="s">
        <v>81</v>
      </c>
      <c r="O45" s="318" t="s">
        <v>81</v>
      </c>
      <c r="P45" s="319" t="s">
        <v>81</v>
      </c>
      <c r="Q45" s="319" t="s">
        <v>81</v>
      </c>
      <c r="R45" s="319" t="s">
        <v>81</v>
      </c>
      <c r="S45" s="320" t="s">
        <v>81</v>
      </c>
      <c r="T45" s="321" t="s">
        <v>81</v>
      </c>
      <c r="U45" s="322" t="s">
        <v>81</v>
      </c>
      <c r="V45" s="323" t="s">
        <v>81</v>
      </c>
      <c r="W45" s="323" t="s">
        <v>81</v>
      </c>
      <c r="X45" s="324" t="s">
        <v>81</v>
      </c>
      <c r="Y45" s="314" t="s">
        <v>98</v>
      </c>
    </row>
    <row r="46" spans="1:25" ht="30" hidden="1" customHeight="1" x14ac:dyDescent="0.25">
      <c r="A46" s="150"/>
      <c r="B46" s="151"/>
      <c r="C46" s="152"/>
      <c r="D46" s="153"/>
      <c r="E46" s="154"/>
      <c r="F46" s="155"/>
      <c r="G46" s="221">
        <f>IF(ISBLANK(I46),0,(I46-H46+1))</f>
        <v>0</v>
      </c>
      <c r="H46" s="305"/>
      <c r="I46" s="306"/>
      <c r="J46" s="222">
        <f>IF(ISBLANK(L46),0,(L46-K46+1))</f>
        <v>0</v>
      </c>
      <c r="K46" s="305"/>
      <c r="L46" s="306"/>
      <c r="M46" s="307">
        <f>IF(ISBLANK(O46),0,(O46-N46+1))</f>
        <v>0</v>
      </c>
      <c r="N46" s="305"/>
      <c r="O46" s="306"/>
      <c r="P46" s="225"/>
      <c r="Q46" s="226"/>
      <c r="R46" s="308"/>
      <c r="S46" s="158" t="s">
        <v>81</v>
      </c>
      <c r="T46" s="159" t="s">
        <v>81</v>
      </c>
      <c r="U46" s="160" t="s">
        <v>81</v>
      </c>
      <c r="V46" s="161" t="s">
        <v>81</v>
      </c>
      <c r="W46" s="161" t="s">
        <v>81</v>
      </c>
      <c r="X46" s="162" t="s">
        <v>81</v>
      </c>
      <c r="Y46" s="154"/>
    </row>
    <row r="47" spans="1:25" ht="20.100000000000001" hidden="1" customHeight="1" x14ac:dyDescent="0.25">
      <c r="A47" s="163"/>
      <c r="B47" s="135"/>
      <c r="C47" s="136"/>
      <c r="D47" s="136"/>
      <c r="E47" s="164"/>
      <c r="F47" s="165"/>
      <c r="G47" s="139"/>
      <c r="H47" s="140"/>
      <c r="I47" s="141"/>
      <c r="J47" s="142"/>
      <c r="K47" s="140"/>
      <c r="L47" s="141"/>
      <c r="M47" s="142"/>
      <c r="N47" s="140"/>
      <c r="O47" s="141"/>
      <c r="P47" s="143"/>
      <c r="Q47" s="144"/>
      <c r="R47" s="144"/>
      <c r="S47" s="145">
        <f t="shared" ref="S47:S67" si="6">A47+TIME(2,0,0)</f>
        <v>8.3333333333333329E-2</v>
      </c>
      <c r="T47" s="166"/>
      <c r="U47" s="167"/>
      <c r="V47" s="168"/>
      <c r="W47" s="168"/>
      <c r="X47" s="169"/>
      <c r="Y47" s="164"/>
    </row>
    <row r="48" spans="1:25" ht="20.100000000000001" hidden="1" customHeight="1" x14ac:dyDescent="0.25">
      <c r="A48" s="134"/>
      <c r="B48" s="135"/>
      <c r="C48" s="170"/>
      <c r="D48" s="136"/>
      <c r="E48" s="171"/>
      <c r="F48" s="165"/>
      <c r="G48" s="139"/>
      <c r="H48" s="140"/>
      <c r="I48" s="141"/>
      <c r="J48" s="142"/>
      <c r="K48" s="140"/>
      <c r="L48" s="141"/>
      <c r="M48" s="142"/>
      <c r="N48" s="140"/>
      <c r="O48" s="141"/>
      <c r="P48" s="143"/>
      <c r="Q48" s="144"/>
      <c r="R48" s="144"/>
      <c r="S48" s="145">
        <f t="shared" si="6"/>
        <v>8.3333333333333329E-2</v>
      </c>
      <c r="T48" s="166"/>
      <c r="U48" s="167"/>
      <c r="V48" s="168"/>
      <c r="W48" s="168"/>
      <c r="X48" s="169"/>
      <c r="Y48" s="171"/>
    </row>
    <row r="49" spans="1:25" ht="20.100000000000001" hidden="1" customHeight="1" x14ac:dyDescent="0.25">
      <c r="A49" s="134"/>
      <c r="B49" s="135"/>
      <c r="C49" s="170"/>
      <c r="D49" s="136"/>
      <c r="E49" s="172"/>
      <c r="F49" s="165"/>
      <c r="G49" s="173"/>
      <c r="H49" s="140"/>
      <c r="I49" s="141"/>
      <c r="J49" s="174"/>
      <c r="K49" s="140"/>
      <c r="L49" s="141"/>
      <c r="M49" s="174"/>
      <c r="N49" s="140"/>
      <c r="O49" s="141"/>
      <c r="P49" s="175"/>
      <c r="Q49" s="176"/>
      <c r="R49" s="176"/>
      <c r="S49" s="145">
        <f t="shared" si="6"/>
        <v>8.3333333333333329E-2</v>
      </c>
      <c r="T49" s="166"/>
      <c r="U49" s="167"/>
      <c r="V49" s="168"/>
      <c r="W49" s="168"/>
      <c r="X49" s="169"/>
      <c r="Y49" s="172"/>
    </row>
    <row r="50" spans="1:25" ht="20.100000000000001" hidden="1" customHeight="1" x14ac:dyDescent="0.25">
      <c r="A50" s="163"/>
      <c r="B50" s="135"/>
      <c r="C50" s="136"/>
      <c r="D50" s="136"/>
      <c r="E50" s="137"/>
      <c r="F50" s="165"/>
      <c r="G50" s="173"/>
      <c r="H50" s="140"/>
      <c r="I50" s="141"/>
      <c r="J50" s="174"/>
      <c r="K50" s="140"/>
      <c r="L50" s="141"/>
      <c r="M50" s="174"/>
      <c r="N50" s="140"/>
      <c r="O50" s="141"/>
      <c r="P50" s="143"/>
      <c r="Q50" s="144"/>
      <c r="R50" s="144"/>
      <c r="S50" s="145">
        <f t="shared" si="6"/>
        <v>8.3333333333333329E-2</v>
      </c>
      <c r="T50" s="146"/>
      <c r="U50" s="147"/>
      <c r="V50" s="148"/>
      <c r="W50" s="148"/>
      <c r="X50" s="149"/>
      <c r="Y50" s="137"/>
    </row>
    <row r="51" spans="1:25" ht="20.100000000000001" hidden="1" customHeight="1" x14ac:dyDescent="0.25">
      <c r="A51" s="134"/>
      <c r="B51" s="135"/>
      <c r="C51" s="136"/>
      <c r="D51" s="136"/>
      <c r="E51" s="137"/>
      <c r="F51" s="165"/>
      <c r="G51" s="139"/>
      <c r="H51" s="140"/>
      <c r="I51" s="141"/>
      <c r="J51" s="142"/>
      <c r="K51" s="140"/>
      <c r="L51" s="141"/>
      <c r="M51" s="142"/>
      <c r="N51" s="140"/>
      <c r="O51" s="141"/>
      <c r="P51" s="143"/>
      <c r="Q51" s="144"/>
      <c r="R51" s="144"/>
      <c r="S51" s="145">
        <f t="shared" si="6"/>
        <v>8.3333333333333329E-2</v>
      </c>
      <c r="T51" s="146"/>
      <c r="U51" s="147"/>
      <c r="V51" s="148"/>
      <c r="W51" s="148"/>
      <c r="X51" s="149"/>
      <c r="Y51" s="137"/>
    </row>
    <row r="52" spans="1:25" s="43" customFormat="1" ht="20.100000000000001" hidden="1" customHeight="1" x14ac:dyDescent="0.25">
      <c r="A52" s="134"/>
      <c r="B52" s="135"/>
      <c r="C52" s="136"/>
      <c r="D52" s="136"/>
      <c r="E52" s="177"/>
      <c r="F52" s="165"/>
      <c r="G52" s="139"/>
      <c r="H52" s="140"/>
      <c r="I52" s="141"/>
      <c r="J52" s="142"/>
      <c r="K52" s="140"/>
      <c r="L52" s="141"/>
      <c r="M52" s="142"/>
      <c r="N52" s="140"/>
      <c r="O52" s="141"/>
      <c r="P52" s="175"/>
      <c r="Q52" s="176"/>
      <c r="R52" s="176"/>
      <c r="S52" s="145">
        <f t="shared" si="6"/>
        <v>8.3333333333333329E-2</v>
      </c>
      <c r="T52" s="166"/>
      <c r="U52" s="167"/>
      <c r="V52" s="168"/>
      <c r="W52" s="168"/>
      <c r="X52" s="169"/>
      <c r="Y52" s="177"/>
    </row>
    <row r="53" spans="1:25" ht="20.100000000000001" hidden="1" customHeight="1" x14ac:dyDescent="0.25">
      <c r="A53" s="134"/>
      <c r="B53" s="135"/>
      <c r="C53" s="170"/>
      <c r="D53" s="136"/>
      <c r="E53" s="171"/>
      <c r="F53" s="165"/>
      <c r="G53" s="139"/>
      <c r="H53" s="140"/>
      <c r="I53" s="141"/>
      <c r="J53" s="142"/>
      <c r="K53" s="140"/>
      <c r="L53" s="141"/>
      <c r="M53" s="142"/>
      <c r="N53" s="140"/>
      <c r="O53" s="141"/>
      <c r="P53" s="143"/>
      <c r="Q53" s="144"/>
      <c r="R53" s="144"/>
      <c r="S53" s="145">
        <f t="shared" si="6"/>
        <v>8.3333333333333329E-2</v>
      </c>
      <c r="T53" s="166"/>
      <c r="U53" s="167"/>
      <c r="V53" s="168"/>
      <c r="W53" s="168"/>
      <c r="X53" s="169"/>
      <c r="Y53" s="171"/>
    </row>
    <row r="54" spans="1:25" ht="20.100000000000001" hidden="1" customHeight="1" x14ac:dyDescent="0.25">
      <c r="A54" s="134"/>
      <c r="B54" s="135"/>
      <c r="C54" s="170"/>
      <c r="D54" s="136"/>
      <c r="E54" s="172"/>
      <c r="F54" s="165"/>
      <c r="G54" s="173"/>
      <c r="H54" s="140"/>
      <c r="I54" s="141"/>
      <c r="J54" s="174"/>
      <c r="K54" s="140"/>
      <c r="L54" s="141"/>
      <c r="M54" s="174"/>
      <c r="N54" s="140"/>
      <c r="O54" s="141"/>
      <c r="P54" s="175"/>
      <c r="Q54" s="176"/>
      <c r="R54" s="176"/>
      <c r="S54" s="145">
        <f t="shared" si="6"/>
        <v>8.3333333333333329E-2</v>
      </c>
      <c r="T54" s="166"/>
      <c r="U54" s="167"/>
      <c r="V54" s="168"/>
      <c r="W54" s="168"/>
      <c r="X54" s="169"/>
      <c r="Y54" s="172"/>
    </row>
    <row r="55" spans="1:25" ht="20.100000000000001" hidden="1" customHeight="1" x14ac:dyDescent="0.25">
      <c r="A55" s="163"/>
      <c r="B55" s="135"/>
      <c r="C55" s="136"/>
      <c r="D55" s="136"/>
      <c r="E55" s="137"/>
      <c r="F55" s="165"/>
      <c r="G55" s="173"/>
      <c r="H55" s="140"/>
      <c r="I55" s="141"/>
      <c r="J55" s="174"/>
      <c r="K55" s="140"/>
      <c r="L55" s="141"/>
      <c r="M55" s="174"/>
      <c r="N55" s="140"/>
      <c r="O55" s="141"/>
      <c r="P55" s="143"/>
      <c r="Q55" s="144"/>
      <c r="R55" s="144"/>
      <c r="S55" s="145">
        <f t="shared" si="6"/>
        <v>8.3333333333333329E-2</v>
      </c>
      <c r="T55" s="146"/>
      <c r="U55" s="147"/>
      <c r="V55" s="148"/>
      <c r="W55" s="148"/>
      <c r="X55" s="149"/>
      <c r="Y55" s="137"/>
    </row>
    <row r="56" spans="1:25" ht="20.100000000000001" hidden="1" customHeight="1" x14ac:dyDescent="0.25">
      <c r="A56" s="134"/>
      <c r="B56" s="135"/>
      <c r="C56" s="136"/>
      <c r="D56" s="136"/>
      <c r="E56" s="137"/>
      <c r="F56" s="165"/>
      <c r="G56" s="139"/>
      <c r="H56" s="140"/>
      <c r="I56" s="141"/>
      <c r="J56" s="142"/>
      <c r="K56" s="140"/>
      <c r="L56" s="141"/>
      <c r="M56" s="142"/>
      <c r="N56" s="140"/>
      <c r="O56" s="141"/>
      <c r="P56" s="143"/>
      <c r="Q56" s="144"/>
      <c r="R56" s="144"/>
      <c r="S56" s="145">
        <f t="shared" si="6"/>
        <v>8.3333333333333329E-2</v>
      </c>
      <c r="T56" s="146"/>
      <c r="U56" s="147"/>
      <c r="V56" s="148"/>
      <c r="W56" s="148"/>
      <c r="X56" s="149"/>
      <c r="Y56" s="137"/>
    </row>
    <row r="57" spans="1:25" ht="20.100000000000001" hidden="1" customHeight="1" x14ac:dyDescent="0.25">
      <c r="A57" s="134"/>
      <c r="B57" s="135"/>
      <c r="C57" s="136"/>
      <c r="D57" s="136"/>
      <c r="E57" s="137"/>
      <c r="F57" s="165"/>
      <c r="G57" s="139"/>
      <c r="H57" s="140"/>
      <c r="I57" s="141"/>
      <c r="J57" s="142"/>
      <c r="K57" s="140"/>
      <c r="L57" s="141"/>
      <c r="M57" s="142"/>
      <c r="N57" s="140"/>
      <c r="O57" s="141"/>
      <c r="P57" s="143"/>
      <c r="Q57" s="144"/>
      <c r="R57" s="144"/>
      <c r="S57" s="145">
        <f t="shared" si="6"/>
        <v>8.3333333333333329E-2</v>
      </c>
      <c r="T57" s="166"/>
      <c r="U57" s="167"/>
      <c r="V57" s="168"/>
      <c r="W57" s="168"/>
      <c r="X57" s="169"/>
      <c r="Y57" s="137"/>
    </row>
    <row r="58" spans="1:25" ht="20.100000000000001" hidden="1" customHeight="1" x14ac:dyDescent="0.25">
      <c r="A58" s="134"/>
      <c r="B58" s="135"/>
      <c r="C58" s="178"/>
      <c r="D58" s="136"/>
      <c r="E58" s="137"/>
      <c r="F58" s="165"/>
      <c r="G58" s="179"/>
      <c r="H58" s="180"/>
      <c r="I58" s="181"/>
      <c r="J58" s="182"/>
      <c r="K58" s="180"/>
      <c r="L58" s="181"/>
      <c r="M58" s="182"/>
      <c r="N58" s="180"/>
      <c r="O58" s="181"/>
      <c r="P58" s="175"/>
      <c r="Q58" s="176"/>
      <c r="R58" s="176"/>
      <c r="S58" s="145">
        <f t="shared" si="6"/>
        <v>8.3333333333333329E-2</v>
      </c>
      <c r="T58" s="183"/>
      <c r="U58" s="184"/>
      <c r="V58" s="185"/>
      <c r="W58" s="185"/>
      <c r="X58" s="186"/>
      <c r="Y58" s="137"/>
    </row>
    <row r="59" spans="1:25" s="43" customFormat="1" ht="20.100000000000001" hidden="1" customHeight="1" x14ac:dyDescent="0.25">
      <c r="A59" s="163"/>
      <c r="B59" s="135"/>
      <c r="C59" s="136"/>
      <c r="D59" s="136"/>
      <c r="E59" s="177"/>
      <c r="F59" s="165"/>
      <c r="G59" s="139"/>
      <c r="H59" s="140"/>
      <c r="I59" s="141"/>
      <c r="J59" s="142"/>
      <c r="K59" s="140"/>
      <c r="L59" s="141"/>
      <c r="M59" s="142"/>
      <c r="N59" s="140"/>
      <c r="O59" s="141"/>
      <c r="P59" s="175"/>
      <c r="Q59" s="176"/>
      <c r="R59" s="176"/>
      <c r="S59" s="145">
        <f t="shared" si="6"/>
        <v>8.3333333333333329E-2</v>
      </c>
      <c r="T59" s="187"/>
      <c r="U59" s="188"/>
      <c r="V59" s="189"/>
      <c r="W59" s="189"/>
      <c r="X59" s="190"/>
      <c r="Y59" s="177"/>
    </row>
    <row r="60" spans="1:25" ht="20.100000000000001" hidden="1" customHeight="1" x14ac:dyDescent="0.25">
      <c r="A60" s="163"/>
      <c r="B60" s="135"/>
      <c r="C60" s="170"/>
      <c r="D60" s="136"/>
      <c r="E60" s="171"/>
      <c r="F60" s="165"/>
      <c r="G60" s="139"/>
      <c r="H60" s="140"/>
      <c r="I60" s="141"/>
      <c r="J60" s="142"/>
      <c r="K60" s="140"/>
      <c r="L60" s="141"/>
      <c r="M60" s="142"/>
      <c r="N60" s="140"/>
      <c r="O60" s="141"/>
      <c r="P60" s="175"/>
      <c r="Q60" s="176"/>
      <c r="R60" s="176"/>
      <c r="S60" s="145">
        <f t="shared" si="6"/>
        <v>8.3333333333333329E-2</v>
      </c>
      <c r="T60" s="187"/>
      <c r="U60" s="188"/>
      <c r="V60" s="189"/>
      <c r="W60" s="189"/>
      <c r="X60" s="190"/>
      <c r="Y60" s="171"/>
    </row>
    <row r="61" spans="1:25" ht="20.100000000000001" hidden="1" customHeight="1" x14ac:dyDescent="0.25">
      <c r="A61" s="163"/>
      <c r="B61" s="135"/>
      <c r="C61" s="170"/>
      <c r="D61" s="136"/>
      <c r="E61" s="172"/>
      <c r="F61" s="165"/>
      <c r="G61" s="173"/>
      <c r="H61" s="140"/>
      <c r="I61" s="141"/>
      <c r="J61" s="174"/>
      <c r="K61" s="140"/>
      <c r="L61" s="141"/>
      <c r="M61" s="174"/>
      <c r="N61" s="140"/>
      <c r="O61" s="141"/>
      <c r="P61" s="143"/>
      <c r="Q61" s="144"/>
      <c r="R61" s="144"/>
      <c r="S61" s="145">
        <f t="shared" si="6"/>
        <v>8.3333333333333329E-2</v>
      </c>
      <c r="T61" s="187"/>
      <c r="U61" s="188"/>
      <c r="V61" s="189"/>
      <c r="W61" s="189"/>
      <c r="X61" s="190"/>
      <c r="Y61" s="172"/>
    </row>
    <row r="62" spans="1:25" ht="20.100000000000001" hidden="1" customHeight="1" x14ac:dyDescent="0.25">
      <c r="A62" s="134"/>
      <c r="B62" s="135"/>
      <c r="C62" s="136"/>
      <c r="D62" s="136"/>
      <c r="E62" s="137"/>
      <c r="F62" s="165"/>
      <c r="G62" s="173"/>
      <c r="H62" s="140"/>
      <c r="I62" s="141"/>
      <c r="J62" s="174"/>
      <c r="K62" s="140"/>
      <c r="L62" s="141"/>
      <c r="M62" s="174"/>
      <c r="N62" s="140"/>
      <c r="O62" s="141"/>
      <c r="P62" s="143"/>
      <c r="Q62" s="144"/>
      <c r="R62" s="144"/>
      <c r="S62" s="145">
        <f t="shared" si="6"/>
        <v>8.3333333333333329E-2</v>
      </c>
      <c r="T62" s="191"/>
      <c r="U62" s="192"/>
      <c r="V62" s="193"/>
      <c r="W62" s="193"/>
      <c r="X62" s="194"/>
      <c r="Y62" s="137"/>
    </row>
    <row r="63" spans="1:25" ht="20.100000000000001" hidden="1" customHeight="1" x14ac:dyDescent="0.25">
      <c r="A63" s="134"/>
      <c r="B63" s="135"/>
      <c r="C63" s="136"/>
      <c r="D63" s="136"/>
      <c r="E63" s="137"/>
      <c r="F63" s="165"/>
      <c r="G63" s="139"/>
      <c r="H63" s="140"/>
      <c r="I63" s="141"/>
      <c r="J63" s="142"/>
      <c r="K63" s="140"/>
      <c r="L63" s="141"/>
      <c r="M63" s="142"/>
      <c r="N63" s="140"/>
      <c r="O63" s="141"/>
      <c r="P63" s="143"/>
      <c r="Q63" s="144"/>
      <c r="R63" s="144"/>
      <c r="S63" s="145">
        <f t="shared" si="6"/>
        <v>8.3333333333333329E-2</v>
      </c>
      <c r="T63" s="191"/>
      <c r="U63" s="192"/>
      <c r="V63" s="193"/>
      <c r="W63" s="193"/>
      <c r="X63" s="194"/>
      <c r="Y63" s="137"/>
    </row>
    <row r="64" spans="1:25" ht="20.100000000000001" hidden="1" customHeight="1" x14ac:dyDescent="0.25">
      <c r="A64" s="134"/>
      <c r="B64" s="135"/>
      <c r="C64" s="136"/>
      <c r="D64" s="136"/>
      <c r="E64" s="164"/>
      <c r="F64" s="165"/>
      <c r="G64" s="139"/>
      <c r="H64" s="140"/>
      <c r="I64" s="141"/>
      <c r="J64" s="142"/>
      <c r="K64" s="140"/>
      <c r="L64" s="141"/>
      <c r="M64" s="142"/>
      <c r="N64" s="140"/>
      <c r="O64" s="141"/>
      <c r="P64" s="175"/>
      <c r="Q64" s="176"/>
      <c r="R64" s="176"/>
      <c r="S64" s="145">
        <f t="shared" si="6"/>
        <v>8.3333333333333329E-2</v>
      </c>
      <c r="T64" s="187"/>
      <c r="U64" s="188"/>
      <c r="V64" s="189"/>
      <c r="W64" s="189"/>
      <c r="X64" s="190"/>
      <c r="Y64" s="164"/>
    </row>
    <row r="65" spans="1:25" s="43" customFormat="1" ht="20.100000000000001" hidden="1" customHeight="1" x14ac:dyDescent="0.25">
      <c r="A65" s="134"/>
      <c r="B65" s="135"/>
      <c r="C65" s="136"/>
      <c r="D65" s="136"/>
      <c r="E65" s="177"/>
      <c r="F65" s="165"/>
      <c r="G65" s="139"/>
      <c r="H65" s="140"/>
      <c r="I65" s="141"/>
      <c r="J65" s="142"/>
      <c r="K65" s="140"/>
      <c r="L65" s="141"/>
      <c r="M65" s="142"/>
      <c r="N65" s="140"/>
      <c r="O65" s="141"/>
      <c r="P65" s="175"/>
      <c r="Q65" s="176"/>
      <c r="R65" s="176"/>
      <c r="S65" s="145">
        <f t="shared" si="6"/>
        <v>8.3333333333333329E-2</v>
      </c>
      <c r="T65" s="187"/>
      <c r="U65" s="188"/>
      <c r="V65" s="189"/>
      <c r="W65" s="189"/>
      <c r="X65" s="190"/>
      <c r="Y65" s="177"/>
    </row>
    <row r="66" spans="1:25" ht="20.100000000000001" hidden="1" customHeight="1" x14ac:dyDescent="0.25">
      <c r="A66" s="163"/>
      <c r="B66" s="135"/>
      <c r="C66" s="170"/>
      <c r="D66" s="136"/>
      <c r="E66" s="171"/>
      <c r="F66" s="165"/>
      <c r="G66" s="139"/>
      <c r="H66" s="140"/>
      <c r="I66" s="141"/>
      <c r="J66" s="142"/>
      <c r="K66" s="140"/>
      <c r="L66" s="141"/>
      <c r="M66" s="142"/>
      <c r="N66" s="140"/>
      <c r="O66" s="141"/>
      <c r="P66" s="143"/>
      <c r="Q66" s="144"/>
      <c r="R66" s="144"/>
      <c r="S66" s="145">
        <f t="shared" si="6"/>
        <v>8.3333333333333329E-2</v>
      </c>
      <c r="T66" s="187"/>
      <c r="U66" s="188"/>
      <c r="V66" s="189"/>
      <c r="W66" s="189"/>
      <c r="X66" s="190"/>
      <c r="Y66" s="171"/>
    </row>
    <row r="67" spans="1:25" ht="20.100000000000001" hidden="1" customHeight="1" x14ac:dyDescent="0.25">
      <c r="A67" s="163"/>
      <c r="B67" s="135"/>
      <c r="C67" s="170"/>
      <c r="D67" s="136"/>
      <c r="E67" s="172"/>
      <c r="F67" s="165"/>
      <c r="G67" s="173"/>
      <c r="H67" s="140"/>
      <c r="I67" s="141"/>
      <c r="J67" s="174"/>
      <c r="K67" s="140"/>
      <c r="L67" s="141"/>
      <c r="M67" s="174"/>
      <c r="N67" s="140"/>
      <c r="O67" s="141"/>
      <c r="P67" s="175"/>
      <c r="Q67" s="176"/>
      <c r="R67" s="176"/>
      <c r="S67" s="145">
        <f t="shared" si="6"/>
        <v>8.3333333333333329E-2</v>
      </c>
      <c r="T67" s="187"/>
      <c r="U67" s="188"/>
      <c r="V67" s="189"/>
      <c r="W67" s="189"/>
      <c r="X67" s="190"/>
      <c r="Y67" s="172"/>
    </row>
    <row r="68" spans="1:25" ht="5.25" customHeight="1" thickBot="1" x14ac:dyDescent="0.3">
      <c r="A68" s="122"/>
      <c r="B68" s="123"/>
      <c r="C68" s="124"/>
      <c r="D68" s="125"/>
      <c r="E68" s="126"/>
      <c r="F68" s="127"/>
      <c r="G68" s="130"/>
      <c r="H68" s="195"/>
      <c r="I68" s="196"/>
      <c r="J68" s="130"/>
      <c r="K68" s="195"/>
      <c r="L68" s="196"/>
      <c r="M68" s="130"/>
      <c r="N68" s="195"/>
      <c r="O68" s="196"/>
      <c r="P68" s="197"/>
      <c r="Q68" s="197"/>
      <c r="R68" s="197"/>
      <c r="S68" s="131"/>
      <c r="T68" s="128"/>
      <c r="U68" s="132"/>
      <c r="V68" s="133"/>
      <c r="W68" s="133"/>
      <c r="X68" s="133"/>
      <c r="Y68" s="126"/>
    </row>
    <row r="69" spans="1:25" ht="15" customHeight="1" thickBot="1" x14ac:dyDescent="0.3">
      <c r="B69" s="198"/>
      <c r="C69"/>
      <c r="E69" s="200"/>
      <c r="F69" s="201"/>
      <c r="G69" s="275" t="str">
        <f>G2</f>
        <v># Shot</v>
      </c>
      <c r="J69" s="381" t="str">
        <f>J2</f>
        <v># Shot</v>
      </c>
      <c r="M69" s="325" t="str">
        <f>M2</f>
        <v># Shot</v>
      </c>
      <c r="P69" s="281" t="s">
        <v>69</v>
      </c>
      <c r="Q69" s="326"/>
      <c r="R69" s="282"/>
      <c r="T69" s="283" t="str">
        <f>T2</f>
        <v>Bypass</v>
      </c>
      <c r="U69" s="286" t="str">
        <f>U2</f>
        <v>No Show</v>
      </c>
      <c r="V69" s="266" t="str">
        <f>V2</f>
        <v>Decline</v>
      </c>
      <c r="W69" s="266" t="str">
        <f>W2</f>
        <v>Xtra Sheets</v>
      </c>
      <c r="X69" s="241" t="str">
        <f>X2</f>
        <v># Sales 
(if known)</v>
      </c>
      <c r="Y69" s="200"/>
    </row>
    <row r="70" spans="1:25" ht="15.75" customHeight="1" x14ac:dyDescent="0.25">
      <c r="F70" s="201"/>
      <c r="G70" s="276"/>
      <c r="J70" s="382"/>
      <c r="M70" s="327"/>
      <c r="P70" s="271" t="str">
        <f>P3</f>
        <v>Green 
Screen</v>
      </c>
      <c r="Q70" s="379" t="str">
        <f>Q3</f>
        <v>Star</v>
      </c>
      <c r="R70" s="328" t="str">
        <f>R3</f>
        <v>Private</v>
      </c>
      <c r="T70" s="284"/>
      <c r="U70" s="287"/>
      <c r="V70" s="267"/>
      <c r="W70" s="267"/>
      <c r="X70" s="269"/>
    </row>
    <row r="71" spans="1:25" ht="15.75" customHeight="1" thickBot="1" x14ac:dyDescent="0.3">
      <c r="F71" s="201"/>
      <c r="G71" s="277"/>
      <c r="J71" s="383"/>
      <c r="M71" s="329"/>
      <c r="P71" s="272"/>
      <c r="Q71" s="380"/>
      <c r="R71" s="330"/>
      <c r="T71" s="285"/>
      <c r="U71" s="288"/>
      <c r="V71" s="268"/>
      <c r="W71" s="268"/>
      <c r="X71" s="270"/>
    </row>
    <row r="72" spans="1:25" ht="37.5" customHeight="1" thickBot="1" x14ac:dyDescent="0.3">
      <c r="F72" s="201"/>
      <c r="G72" s="223">
        <f>SUM(G4:G68)</f>
        <v>53</v>
      </c>
      <c r="J72" s="223">
        <f>SUM(J4:J68)</f>
        <v>0</v>
      </c>
      <c r="M72" s="223">
        <f>SUM(M4:M68)</f>
        <v>29</v>
      </c>
      <c r="P72" s="223">
        <f>SUM(P4:P68)</f>
        <v>48</v>
      </c>
      <c r="Q72" s="223">
        <f>SUM(Q4:Q68)</f>
        <v>0</v>
      </c>
      <c r="R72" s="223">
        <f>SUM(R4:R68)</f>
        <v>7</v>
      </c>
      <c r="T72" s="331">
        <f>SUM(T4:T68)</f>
        <v>8</v>
      </c>
      <c r="U72" s="332">
        <f>SUM(U4:U68)</f>
        <v>5</v>
      </c>
      <c r="V72" s="333">
        <f>SUM(V4:V68)</f>
        <v>10</v>
      </c>
      <c r="W72" s="333">
        <f>SUM(W4:W68)</f>
        <v>4</v>
      </c>
      <c r="X72" s="332">
        <f>SUM(X4:X68)</f>
        <v>23</v>
      </c>
    </row>
    <row r="73" spans="1:25" ht="4.5" customHeight="1" x14ac:dyDescent="0.25"/>
    <row r="74" spans="1:25" ht="4.5" customHeight="1" thickBot="1" x14ac:dyDescent="0.3"/>
    <row r="75" spans="1:25" ht="27.75" customHeight="1" thickBot="1" x14ac:dyDescent="0.3">
      <c r="D75" s="334">
        <f>C5+(30+29+29+18)+C18+C19</f>
        <v>216</v>
      </c>
      <c r="E75" s="335" t="s">
        <v>100</v>
      </c>
      <c r="G75" s="336">
        <f>G72+J72+M72</f>
        <v>82</v>
      </c>
      <c r="H75" s="337" t="s">
        <v>101</v>
      </c>
      <c r="I75" s="338"/>
      <c r="O75" s="336">
        <f>P72+Q72+R72</f>
        <v>55</v>
      </c>
      <c r="P75" s="337" t="s">
        <v>102</v>
      </c>
      <c r="Q75" s="338"/>
      <c r="T75" s="339">
        <f>SUM(T72:W72)</f>
        <v>27</v>
      </c>
      <c r="U75" s="337" t="s">
        <v>103</v>
      </c>
      <c r="V75" s="340"/>
      <c r="W75" s="338"/>
    </row>
    <row r="76" spans="1:25" ht="27.75" customHeight="1" x14ac:dyDescent="0.25"/>
    <row r="77" spans="1:25" ht="27.75" customHeight="1" x14ac:dyDescent="0.25"/>
    <row r="81" ht="6" customHeight="1" x14ac:dyDescent="0.25"/>
  </sheetData>
  <mergeCells count="29">
    <mergeCell ref="H75:I75"/>
    <mergeCell ref="P75:Q75"/>
    <mergeCell ref="U75:W75"/>
    <mergeCell ref="V69:V71"/>
    <mergeCell ref="W69:W71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P2:R2"/>
    <mergeCell ref="T2:T3"/>
    <mergeCell ref="U2:U3"/>
    <mergeCell ref="V2:V3"/>
    <mergeCell ref="W2:W3"/>
    <mergeCell ref="X2:X3"/>
    <mergeCell ref="A1:F2"/>
    <mergeCell ref="G1:O1"/>
    <mergeCell ref="G2:G3"/>
    <mergeCell ref="H2:I2"/>
    <mergeCell ref="J2:J3"/>
    <mergeCell ref="K2:L2"/>
    <mergeCell ref="M2:M3"/>
    <mergeCell ref="N2:O2"/>
  </mergeCells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4F06-CC4E-43E5-B38A-C6A5A25859E3}">
  <sheetPr>
    <tabColor rgb="FF00B0F0"/>
    <pageSetUpPr fitToPage="1"/>
  </sheetPr>
  <dimension ref="A1:X81"/>
  <sheetViews>
    <sheetView zoomScale="125" zoomScaleNormal="125" workbookViewId="0">
      <selection activeCell="Y1" sqref="Y1:Y1048576"/>
    </sheetView>
  </sheetViews>
  <sheetFormatPr defaultRowHeight="15" x14ac:dyDescent="0.25"/>
  <cols>
    <col min="1" max="1" width="5.7109375" bestFit="1" customWidth="1"/>
    <col min="2" max="2" width="15.5703125" style="199" customWidth="1"/>
    <col min="3" max="3" width="4.85546875" style="199" customWidth="1"/>
    <col min="4" max="4" width="4.5703125" style="360" bestFit="1" customWidth="1"/>
    <col min="5" max="5" width="19.28515625" style="199" bestFit="1" customWidth="1"/>
    <col min="6" max="6" width="8.42578125" style="200" bestFit="1" customWidth="1"/>
    <col min="7" max="7" width="4.28515625" customWidth="1"/>
    <col min="8" max="9" width="8.140625" style="199" customWidth="1"/>
    <col min="10" max="10" width="4.28515625" customWidth="1"/>
    <col min="11" max="12" width="8.140625" style="199" customWidth="1"/>
    <col min="13" max="13" width="4.28515625" customWidth="1"/>
    <col min="14" max="15" width="8.140625" style="199" customWidth="1"/>
    <col min="16" max="18" width="6.42578125" customWidth="1"/>
    <col min="19" max="19" width="5.7109375" style="107" customWidth="1"/>
    <col min="20" max="23" width="3.42578125" customWidth="1"/>
    <col min="24" max="24" width="8.42578125" customWidth="1"/>
  </cols>
  <sheetData>
    <row r="1" spans="1:24" ht="16.5" thickBot="1" x14ac:dyDescent="0.3">
      <c r="A1" s="243"/>
      <c r="B1" s="243"/>
      <c r="C1" s="243"/>
      <c r="D1" s="243"/>
      <c r="E1" s="243"/>
      <c r="F1" s="244"/>
      <c r="G1" s="247" t="s">
        <v>65</v>
      </c>
      <c r="H1" s="248"/>
      <c r="I1" s="248"/>
      <c r="J1" s="248"/>
      <c r="K1" s="248"/>
      <c r="L1" s="248"/>
      <c r="M1" s="248"/>
      <c r="N1" s="248"/>
      <c r="O1" s="249"/>
    </row>
    <row r="2" spans="1:24" ht="24.75" customHeight="1" thickBot="1" x14ac:dyDescent="0.3">
      <c r="A2" s="245"/>
      <c r="B2" s="245"/>
      <c r="C2" s="245"/>
      <c r="D2" s="245"/>
      <c r="E2" s="245"/>
      <c r="F2" s="246"/>
      <c r="G2" s="250" t="s">
        <v>66</v>
      </c>
      <c r="H2" s="252" t="s">
        <v>67</v>
      </c>
      <c r="I2" s="253"/>
      <c r="J2" s="254" t="s">
        <v>66</v>
      </c>
      <c r="K2" s="256" t="s">
        <v>68</v>
      </c>
      <c r="L2" s="257"/>
      <c r="M2" s="297" t="s">
        <v>66</v>
      </c>
      <c r="N2" s="298" t="s">
        <v>29</v>
      </c>
      <c r="O2" s="299"/>
      <c r="P2" s="258" t="s">
        <v>69</v>
      </c>
      <c r="Q2" s="300"/>
      <c r="R2" s="259"/>
      <c r="S2" s="108"/>
      <c r="T2" s="260" t="s">
        <v>70</v>
      </c>
      <c r="U2" s="262" t="s">
        <v>71</v>
      </c>
      <c r="V2" s="264" t="s">
        <v>72</v>
      </c>
      <c r="W2" s="264" t="s">
        <v>73</v>
      </c>
      <c r="X2" s="241" t="s">
        <v>74</v>
      </c>
    </row>
    <row r="3" spans="1:24" ht="22.5" customHeight="1" x14ac:dyDescent="0.25">
      <c r="A3" s="109" t="s">
        <v>0</v>
      </c>
      <c r="B3" s="341" t="s">
        <v>1</v>
      </c>
      <c r="C3" s="111" t="s">
        <v>3</v>
      </c>
      <c r="D3" s="342" t="s">
        <v>2</v>
      </c>
      <c r="E3" s="113" t="s">
        <v>75</v>
      </c>
      <c r="F3" s="343" t="s">
        <v>10</v>
      </c>
      <c r="G3" s="251"/>
      <c r="H3" s="115" t="s">
        <v>76</v>
      </c>
      <c r="I3" s="116" t="s">
        <v>77</v>
      </c>
      <c r="J3" s="255"/>
      <c r="K3" s="117" t="s">
        <v>76</v>
      </c>
      <c r="L3" s="118" t="s">
        <v>77</v>
      </c>
      <c r="M3" s="301"/>
      <c r="N3" s="302" t="s">
        <v>76</v>
      </c>
      <c r="O3" s="303" t="s">
        <v>77</v>
      </c>
      <c r="P3" s="119" t="s">
        <v>78</v>
      </c>
      <c r="Q3" s="120" t="s">
        <v>68</v>
      </c>
      <c r="R3" s="304" t="s">
        <v>29</v>
      </c>
      <c r="S3" s="121" t="s">
        <v>79</v>
      </c>
      <c r="T3" s="261"/>
      <c r="U3" s="263"/>
      <c r="V3" s="265"/>
      <c r="W3" s="265"/>
      <c r="X3" s="242"/>
    </row>
    <row r="4" spans="1:24" ht="5.25" customHeight="1" x14ac:dyDescent="0.25">
      <c r="A4" s="122"/>
      <c r="B4" s="344"/>
      <c r="C4" s="124"/>
      <c r="D4" s="345"/>
      <c r="E4" s="126"/>
      <c r="F4" s="346"/>
      <c r="G4" s="128"/>
      <c r="H4" s="129"/>
      <c r="I4" s="130"/>
      <c r="J4" s="128"/>
      <c r="K4" s="129"/>
      <c r="L4" s="130"/>
      <c r="M4" s="128"/>
      <c r="N4" s="129"/>
      <c r="O4" s="130"/>
      <c r="P4" s="130"/>
      <c r="Q4" s="130"/>
      <c r="R4" s="130"/>
      <c r="S4" s="131"/>
      <c r="T4" s="128"/>
      <c r="U4" s="132"/>
      <c r="V4" s="133"/>
      <c r="W4" s="133"/>
      <c r="X4" s="133"/>
    </row>
    <row r="5" spans="1:24" ht="20.100000000000001" customHeight="1" x14ac:dyDescent="0.25">
      <c r="A5" s="134"/>
      <c r="B5" s="347"/>
      <c r="C5" s="136"/>
      <c r="D5" s="348"/>
      <c r="E5" s="137"/>
      <c r="F5" s="349"/>
      <c r="G5" s="139"/>
      <c r="H5" s="140"/>
      <c r="I5" s="141"/>
      <c r="J5" s="142"/>
      <c r="K5" s="140"/>
      <c r="L5" s="141"/>
      <c r="M5" s="350"/>
      <c r="N5" s="140"/>
      <c r="O5" s="141"/>
      <c r="P5" s="143"/>
      <c r="Q5" s="144"/>
      <c r="R5" s="309"/>
      <c r="S5" s="145">
        <f t="shared" ref="S5:S38" si="0">A5+TIME(2,0,0)</f>
        <v>8.3333333333333329E-2</v>
      </c>
      <c r="T5" s="146"/>
      <c r="U5" s="147"/>
      <c r="V5" s="148"/>
      <c r="W5" s="148"/>
      <c r="X5" s="149"/>
    </row>
    <row r="6" spans="1:24" ht="20.100000000000001" customHeight="1" x14ac:dyDescent="0.25">
      <c r="A6" s="134"/>
      <c r="B6" s="347"/>
      <c r="C6" s="136"/>
      <c r="D6" s="348"/>
      <c r="E6" s="137"/>
      <c r="F6" s="349"/>
      <c r="G6" s="139"/>
      <c r="H6" s="140"/>
      <c r="I6" s="141"/>
      <c r="J6" s="142"/>
      <c r="K6" s="140"/>
      <c r="L6" s="141"/>
      <c r="M6" s="350"/>
      <c r="N6" s="140"/>
      <c r="O6" s="141"/>
      <c r="P6" s="143"/>
      <c r="Q6" s="144"/>
      <c r="R6" s="309"/>
      <c r="S6" s="145">
        <f t="shared" si="0"/>
        <v>8.3333333333333329E-2</v>
      </c>
      <c r="T6" s="146"/>
      <c r="U6" s="147"/>
      <c r="V6" s="148"/>
      <c r="W6" s="148"/>
      <c r="X6" s="149"/>
    </row>
    <row r="7" spans="1:24" ht="20.100000000000001" customHeight="1" x14ac:dyDescent="0.25">
      <c r="A7" s="134"/>
      <c r="B7" s="347"/>
      <c r="C7" s="136"/>
      <c r="D7" s="348"/>
      <c r="E7" s="137"/>
      <c r="F7" s="349"/>
      <c r="G7" s="139"/>
      <c r="H7" s="140"/>
      <c r="I7" s="141"/>
      <c r="J7" s="142"/>
      <c r="K7" s="140"/>
      <c r="L7" s="141"/>
      <c r="M7" s="350"/>
      <c r="N7" s="140"/>
      <c r="O7" s="141"/>
      <c r="P7" s="143"/>
      <c r="Q7" s="144"/>
      <c r="R7" s="309"/>
      <c r="S7" s="145">
        <f t="shared" si="0"/>
        <v>8.3333333333333329E-2</v>
      </c>
      <c r="T7" s="146"/>
      <c r="U7" s="147"/>
      <c r="V7" s="148"/>
      <c r="W7" s="148"/>
      <c r="X7" s="149"/>
    </row>
    <row r="8" spans="1:24" ht="20.100000000000001" customHeight="1" x14ac:dyDescent="0.25">
      <c r="A8" s="134"/>
      <c r="B8" s="347"/>
      <c r="C8" s="136"/>
      <c r="D8" s="348"/>
      <c r="E8" s="137"/>
      <c r="F8" s="349"/>
      <c r="G8" s="139"/>
      <c r="H8" s="140"/>
      <c r="I8" s="141"/>
      <c r="J8" s="142"/>
      <c r="K8" s="140"/>
      <c r="L8" s="141"/>
      <c r="M8" s="350"/>
      <c r="N8" s="140"/>
      <c r="O8" s="141"/>
      <c r="P8" s="143"/>
      <c r="Q8" s="144"/>
      <c r="R8" s="309"/>
      <c r="S8" s="145">
        <f t="shared" si="0"/>
        <v>8.3333333333333329E-2</v>
      </c>
      <c r="T8" s="146"/>
      <c r="U8" s="147"/>
      <c r="V8" s="148"/>
      <c r="W8" s="148"/>
      <c r="X8" s="149"/>
    </row>
    <row r="9" spans="1:24" ht="20.100000000000001" customHeight="1" x14ac:dyDescent="0.25">
      <c r="A9" s="134"/>
      <c r="B9" s="347"/>
      <c r="C9" s="136"/>
      <c r="D9" s="348"/>
      <c r="E9" s="137"/>
      <c r="F9" s="349"/>
      <c r="G9" s="139"/>
      <c r="H9" s="140"/>
      <c r="I9" s="141"/>
      <c r="J9" s="142"/>
      <c r="K9" s="140"/>
      <c r="L9" s="141"/>
      <c r="M9" s="350"/>
      <c r="N9" s="140"/>
      <c r="O9" s="141"/>
      <c r="P9" s="143"/>
      <c r="Q9" s="144"/>
      <c r="R9" s="309"/>
      <c r="S9" s="145">
        <f t="shared" si="0"/>
        <v>8.3333333333333329E-2</v>
      </c>
      <c r="T9" s="146"/>
      <c r="U9" s="147"/>
      <c r="V9" s="148"/>
      <c r="W9" s="148"/>
      <c r="X9" s="149"/>
    </row>
    <row r="10" spans="1:24" ht="20.100000000000001" customHeight="1" x14ac:dyDescent="0.25">
      <c r="A10" s="134"/>
      <c r="B10" s="347"/>
      <c r="C10" s="136"/>
      <c r="D10" s="348"/>
      <c r="E10" s="137"/>
      <c r="F10" s="349"/>
      <c r="G10" s="139"/>
      <c r="H10" s="140"/>
      <c r="I10" s="141"/>
      <c r="J10" s="142"/>
      <c r="K10" s="140"/>
      <c r="L10" s="141"/>
      <c r="M10" s="350"/>
      <c r="N10" s="140"/>
      <c r="O10" s="141"/>
      <c r="P10" s="143"/>
      <c r="Q10" s="144"/>
      <c r="R10" s="309"/>
      <c r="S10" s="145">
        <f t="shared" si="0"/>
        <v>8.3333333333333329E-2</v>
      </c>
      <c r="T10" s="146"/>
      <c r="U10" s="147"/>
      <c r="V10" s="148"/>
      <c r="W10" s="148"/>
      <c r="X10" s="149"/>
    </row>
    <row r="11" spans="1:24" ht="20.100000000000001" customHeight="1" x14ac:dyDescent="0.25">
      <c r="A11" s="134"/>
      <c r="B11" s="347"/>
      <c r="C11" s="136"/>
      <c r="D11" s="348"/>
      <c r="E11" s="137"/>
      <c r="F11" s="349"/>
      <c r="G11" s="139"/>
      <c r="H11" s="140"/>
      <c r="I11" s="141"/>
      <c r="J11" s="142"/>
      <c r="K11" s="140"/>
      <c r="L11" s="141"/>
      <c r="M11" s="350"/>
      <c r="N11" s="140"/>
      <c r="O11" s="141"/>
      <c r="P11" s="143"/>
      <c r="Q11" s="144"/>
      <c r="R11" s="309"/>
      <c r="S11" s="145">
        <f t="shared" si="0"/>
        <v>8.3333333333333329E-2</v>
      </c>
      <c r="T11" s="146"/>
      <c r="U11" s="147"/>
      <c r="V11" s="148"/>
      <c r="W11" s="148"/>
      <c r="X11" s="149"/>
    </row>
    <row r="12" spans="1:24" ht="20.100000000000001" customHeight="1" x14ac:dyDescent="0.25">
      <c r="A12" s="134"/>
      <c r="B12" s="347"/>
      <c r="C12" s="136"/>
      <c r="D12" s="348"/>
      <c r="E12" s="137"/>
      <c r="F12" s="349"/>
      <c r="G12" s="139"/>
      <c r="H12" s="140"/>
      <c r="I12" s="141"/>
      <c r="J12" s="142"/>
      <c r="K12" s="140"/>
      <c r="L12" s="141"/>
      <c r="M12" s="350"/>
      <c r="N12" s="140"/>
      <c r="O12" s="141"/>
      <c r="P12" s="143"/>
      <c r="Q12" s="144"/>
      <c r="R12" s="309"/>
      <c r="S12" s="145">
        <f t="shared" si="0"/>
        <v>8.3333333333333329E-2</v>
      </c>
      <c r="T12" s="146"/>
      <c r="U12" s="147"/>
      <c r="V12" s="148"/>
      <c r="W12" s="148"/>
      <c r="X12" s="149"/>
    </row>
    <row r="13" spans="1:24" ht="20.100000000000001" customHeight="1" x14ac:dyDescent="0.25">
      <c r="A13" s="134"/>
      <c r="B13" s="347"/>
      <c r="C13" s="136"/>
      <c r="D13" s="348"/>
      <c r="E13" s="137"/>
      <c r="F13" s="349"/>
      <c r="G13" s="139"/>
      <c r="H13" s="140"/>
      <c r="I13" s="141"/>
      <c r="J13" s="142"/>
      <c r="K13" s="140"/>
      <c r="L13" s="141"/>
      <c r="M13" s="350"/>
      <c r="N13" s="140"/>
      <c r="O13" s="141"/>
      <c r="P13" s="143"/>
      <c r="Q13" s="144"/>
      <c r="R13" s="309"/>
      <c r="S13" s="145">
        <f t="shared" si="0"/>
        <v>8.3333333333333329E-2</v>
      </c>
      <c r="T13" s="146"/>
      <c r="U13" s="147"/>
      <c r="V13" s="148"/>
      <c r="W13" s="148"/>
      <c r="X13" s="149"/>
    </row>
    <row r="14" spans="1:24" ht="20.100000000000001" customHeight="1" x14ac:dyDescent="0.25">
      <c r="A14" s="134"/>
      <c r="B14" s="347"/>
      <c r="C14" s="136"/>
      <c r="D14" s="348"/>
      <c r="E14" s="137"/>
      <c r="F14" s="349"/>
      <c r="G14" s="139"/>
      <c r="H14" s="140"/>
      <c r="I14" s="141"/>
      <c r="J14" s="142"/>
      <c r="K14" s="140"/>
      <c r="L14" s="141"/>
      <c r="M14" s="350"/>
      <c r="N14" s="140"/>
      <c r="O14" s="141"/>
      <c r="P14" s="143"/>
      <c r="Q14" s="144"/>
      <c r="R14" s="309"/>
      <c r="S14" s="145">
        <f t="shared" si="0"/>
        <v>8.3333333333333329E-2</v>
      </c>
      <c r="T14" s="146"/>
      <c r="U14" s="147"/>
      <c r="V14" s="148"/>
      <c r="W14" s="148"/>
      <c r="X14" s="149"/>
    </row>
    <row r="15" spans="1:24" ht="20.100000000000001" customHeight="1" x14ac:dyDescent="0.25">
      <c r="A15" s="134"/>
      <c r="B15" s="347"/>
      <c r="C15" s="136"/>
      <c r="D15" s="348"/>
      <c r="E15" s="137"/>
      <c r="F15" s="349"/>
      <c r="G15" s="139"/>
      <c r="H15" s="140"/>
      <c r="I15" s="141"/>
      <c r="J15" s="142"/>
      <c r="K15" s="140"/>
      <c r="L15" s="141"/>
      <c r="M15" s="350"/>
      <c r="N15" s="140"/>
      <c r="O15" s="141"/>
      <c r="P15" s="143"/>
      <c r="Q15" s="144"/>
      <c r="R15" s="309"/>
      <c r="S15" s="145">
        <f t="shared" si="0"/>
        <v>8.3333333333333329E-2</v>
      </c>
      <c r="T15" s="146"/>
      <c r="U15" s="147"/>
      <c r="V15" s="148"/>
      <c r="W15" s="148"/>
      <c r="X15" s="149"/>
    </row>
    <row r="16" spans="1:24" ht="20.100000000000001" customHeight="1" x14ac:dyDescent="0.25">
      <c r="A16" s="134"/>
      <c r="B16" s="347"/>
      <c r="C16" s="136"/>
      <c r="D16" s="348"/>
      <c r="E16" s="137"/>
      <c r="F16" s="349"/>
      <c r="G16" s="139"/>
      <c r="H16" s="140"/>
      <c r="I16" s="141"/>
      <c r="J16" s="142"/>
      <c r="K16" s="140"/>
      <c r="L16" s="141"/>
      <c r="M16" s="350"/>
      <c r="N16" s="140"/>
      <c r="O16" s="141"/>
      <c r="P16" s="143"/>
      <c r="Q16" s="144"/>
      <c r="R16" s="309"/>
      <c r="S16" s="145">
        <f t="shared" si="0"/>
        <v>8.3333333333333329E-2</v>
      </c>
      <c r="T16" s="146"/>
      <c r="U16" s="147"/>
      <c r="V16" s="148"/>
      <c r="W16" s="148"/>
      <c r="X16" s="149"/>
    </row>
    <row r="17" spans="1:24" ht="20.100000000000001" customHeight="1" x14ac:dyDescent="0.25">
      <c r="A17" s="134"/>
      <c r="B17" s="347"/>
      <c r="C17" s="136"/>
      <c r="D17" s="348"/>
      <c r="E17" s="137"/>
      <c r="F17" s="349"/>
      <c r="G17" s="139"/>
      <c r="H17" s="140"/>
      <c r="I17" s="141"/>
      <c r="J17" s="142"/>
      <c r="K17" s="140"/>
      <c r="L17" s="141"/>
      <c r="M17" s="350"/>
      <c r="N17" s="140"/>
      <c r="O17" s="141"/>
      <c r="P17" s="143"/>
      <c r="Q17" s="144"/>
      <c r="R17" s="309"/>
      <c r="S17" s="145">
        <f t="shared" si="0"/>
        <v>8.3333333333333329E-2</v>
      </c>
      <c r="T17" s="146"/>
      <c r="U17" s="147"/>
      <c r="V17" s="148"/>
      <c r="W17" s="148"/>
      <c r="X17" s="149"/>
    </row>
    <row r="18" spans="1:24" ht="20.100000000000001" customHeight="1" x14ac:dyDescent="0.25">
      <c r="A18" s="134"/>
      <c r="B18" s="347"/>
      <c r="C18" s="136"/>
      <c r="D18" s="348"/>
      <c r="E18" s="137"/>
      <c r="F18" s="349"/>
      <c r="G18" s="139"/>
      <c r="H18" s="140"/>
      <c r="I18" s="141"/>
      <c r="J18" s="142"/>
      <c r="K18" s="140"/>
      <c r="L18" s="141"/>
      <c r="M18" s="350"/>
      <c r="N18" s="140"/>
      <c r="O18" s="141"/>
      <c r="P18" s="143"/>
      <c r="Q18" s="144"/>
      <c r="R18" s="309"/>
      <c r="S18" s="145">
        <f t="shared" si="0"/>
        <v>8.3333333333333329E-2</v>
      </c>
      <c r="T18" s="146"/>
      <c r="U18" s="147"/>
      <c r="V18" s="148"/>
      <c r="W18" s="148"/>
      <c r="X18" s="149"/>
    </row>
    <row r="19" spans="1:24" ht="20.100000000000001" customHeight="1" x14ac:dyDescent="0.25">
      <c r="A19" s="134"/>
      <c r="B19" s="347"/>
      <c r="C19" s="136"/>
      <c r="D19" s="348"/>
      <c r="E19" s="137"/>
      <c r="F19" s="349"/>
      <c r="G19" s="139"/>
      <c r="H19" s="140"/>
      <c r="I19" s="141"/>
      <c r="J19" s="142"/>
      <c r="K19" s="140"/>
      <c r="L19" s="141"/>
      <c r="M19" s="350"/>
      <c r="N19" s="140"/>
      <c r="O19" s="141"/>
      <c r="P19" s="143"/>
      <c r="Q19" s="144"/>
      <c r="R19" s="309"/>
      <c r="S19" s="145">
        <f t="shared" si="0"/>
        <v>8.3333333333333329E-2</v>
      </c>
      <c r="T19" s="146"/>
      <c r="U19" s="147"/>
      <c r="V19" s="148"/>
      <c r="W19" s="148"/>
      <c r="X19" s="149"/>
    </row>
    <row r="20" spans="1:24" ht="20.100000000000001" customHeight="1" x14ac:dyDescent="0.25">
      <c r="A20" s="134"/>
      <c r="B20" s="347"/>
      <c r="C20" s="136"/>
      <c r="D20" s="348"/>
      <c r="E20" s="137"/>
      <c r="F20" s="349"/>
      <c r="G20" s="139"/>
      <c r="H20" s="140"/>
      <c r="I20" s="141"/>
      <c r="J20" s="142"/>
      <c r="K20" s="140"/>
      <c r="L20" s="141"/>
      <c r="M20" s="350"/>
      <c r="N20" s="140"/>
      <c r="O20" s="141"/>
      <c r="P20" s="143"/>
      <c r="Q20" s="144"/>
      <c r="R20" s="309"/>
      <c r="S20" s="145">
        <f t="shared" si="0"/>
        <v>8.3333333333333329E-2</v>
      </c>
      <c r="T20" s="146"/>
      <c r="U20" s="147"/>
      <c r="V20" s="148"/>
      <c r="W20" s="148"/>
      <c r="X20" s="149"/>
    </row>
    <row r="21" spans="1:24" ht="20.100000000000001" customHeight="1" x14ac:dyDescent="0.25">
      <c r="A21" s="134"/>
      <c r="B21" s="347"/>
      <c r="C21" s="136"/>
      <c r="D21" s="348"/>
      <c r="E21" s="137"/>
      <c r="F21" s="349"/>
      <c r="G21" s="139"/>
      <c r="H21" s="140"/>
      <c r="I21" s="141"/>
      <c r="J21" s="142"/>
      <c r="K21" s="140"/>
      <c r="L21" s="141"/>
      <c r="M21" s="350"/>
      <c r="N21" s="140"/>
      <c r="O21" s="141"/>
      <c r="P21" s="143"/>
      <c r="Q21" s="144"/>
      <c r="R21" s="309"/>
      <c r="S21" s="145">
        <f t="shared" si="0"/>
        <v>8.3333333333333329E-2</v>
      </c>
      <c r="T21" s="146"/>
      <c r="U21" s="147"/>
      <c r="V21" s="148"/>
      <c r="W21" s="148"/>
      <c r="X21" s="149"/>
    </row>
    <row r="22" spans="1:24" ht="20.100000000000001" customHeight="1" x14ac:dyDescent="0.25">
      <c r="A22" s="134"/>
      <c r="B22" s="347"/>
      <c r="C22" s="136"/>
      <c r="D22" s="348"/>
      <c r="E22" s="137"/>
      <c r="F22" s="349"/>
      <c r="G22" s="139"/>
      <c r="H22" s="140"/>
      <c r="I22" s="141"/>
      <c r="J22" s="142"/>
      <c r="K22" s="140"/>
      <c r="L22" s="141"/>
      <c r="M22" s="350"/>
      <c r="N22" s="140"/>
      <c r="O22" s="141"/>
      <c r="P22" s="143"/>
      <c r="Q22" s="144"/>
      <c r="R22" s="309"/>
      <c r="S22" s="145">
        <f t="shared" si="0"/>
        <v>8.3333333333333329E-2</v>
      </c>
      <c r="T22" s="146"/>
      <c r="U22" s="147"/>
      <c r="V22" s="148"/>
      <c r="W22" s="148"/>
      <c r="X22" s="149"/>
    </row>
    <row r="23" spans="1:24" ht="20.100000000000001" customHeight="1" x14ac:dyDescent="0.25">
      <c r="A23" s="134"/>
      <c r="B23" s="347"/>
      <c r="C23" s="136"/>
      <c r="D23" s="348"/>
      <c r="E23" s="137"/>
      <c r="F23" s="349"/>
      <c r="G23" s="139"/>
      <c r="H23" s="140"/>
      <c r="I23" s="141"/>
      <c r="J23" s="142"/>
      <c r="K23" s="140"/>
      <c r="L23" s="141"/>
      <c r="M23" s="350"/>
      <c r="N23" s="140"/>
      <c r="O23" s="141"/>
      <c r="P23" s="143"/>
      <c r="Q23" s="144"/>
      <c r="R23" s="309"/>
      <c r="S23" s="145">
        <f t="shared" si="0"/>
        <v>8.3333333333333329E-2</v>
      </c>
      <c r="T23" s="146"/>
      <c r="U23" s="147"/>
      <c r="V23" s="148"/>
      <c r="W23" s="148"/>
      <c r="X23" s="149"/>
    </row>
    <row r="24" spans="1:24" ht="20.100000000000001" customHeight="1" x14ac:dyDescent="0.25">
      <c r="A24" s="134"/>
      <c r="B24" s="347"/>
      <c r="C24" s="136"/>
      <c r="D24" s="348"/>
      <c r="E24" s="137"/>
      <c r="F24" s="349"/>
      <c r="G24" s="139"/>
      <c r="H24" s="140"/>
      <c r="I24" s="141"/>
      <c r="J24" s="142"/>
      <c r="K24" s="140"/>
      <c r="L24" s="141"/>
      <c r="M24" s="350"/>
      <c r="N24" s="140"/>
      <c r="O24" s="141"/>
      <c r="P24" s="143"/>
      <c r="Q24" s="144"/>
      <c r="R24" s="309"/>
      <c r="S24" s="145">
        <f t="shared" si="0"/>
        <v>8.3333333333333329E-2</v>
      </c>
      <c r="T24" s="146"/>
      <c r="U24" s="147"/>
      <c r="V24" s="148"/>
      <c r="W24" s="148"/>
      <c r="X24" s="149"/>
    </row>
    <row r="25" spans="1:24" ht="20.100000000000001" customHeight="1" x14ac:dyDescent="0.25">
      <c r="A25" s="134"/>
      <c r="B25" s="347"/>
      <c r="C25" s="136"/>
      <c r="D25" s="348"/>
      <c r="E25" s="137"/>
      <c r="F25" s="349"/>
      <c r="G25" s="139"/>
      <c r="H25" s="140"/>
      <c r="I25" s="141"/>
      <c r="J25" s="142"/>
      <c r="K25" s="140"/>
      <c r="L25" s="141"/>
      <c r="M25" s="350"/>
      <c r="N25" s="140"/>
      <c r="O25" s="141"/>
      <c r="P25" s="143"/>
      <c r="Q25" s="144"/>
      <c r="R25" s="309"/>
      <c r="S25" s="145">
        <f t="shared" si="0"/>
        <v>8.3333333333333329E-2</v>
      </c>
      <c r="T25" s="146"/>
      <c r="U25" s="147"/>
      <c r="V25" s="148"/>
      <c r="W25" s="148"/>
      <c r="X25" s="149"/>
    </row>
    <row r="26" spans="1:24" ht="20.100000000000001" customHeight="1" x14ac:dyDescent="0.25">
      <c r="A26" s="134"/>
      <c r="B26" s="347"/>
      <c r="C26" s="136"/>
      <c r="D26" s="348"/>
      <c r="E26" s="137"/>
      <c r="F26" s="349"/>
      <c r="G26" s="139"/>
      <c r="H26" s="140"/>
      <c r="I26" s="141"/>
      <c r="J26" s="142"/>
      <c r="K26" s="140"/>
      <c r="L26" s="141"/>
      <c r="M26" s="350"/>
      <c r="N26" s="140"/>
      <c r="O26" s="141"/>
      <c r="P26" s="143"/>
      <c r="Q26" s="144"/>
      <c r="R26" s="309"/>
      <c r="S26" s="145">
        <f t="shared" si="0"/>
        <v>8.3333333333333329E-2</v>
      </c>
      <c r="T26" s="146"/>
      <c r="U26" s="147"/>
      <c r="V26" s="148"/>
      <c r="W26" s="148"/>
      <c r="X26" s="149"/>
    </row>
    <row r="27" spans="1:24" ht="20.100000000000001" customHeight="1" x14ac:dyDescent="0.25">
      <c r="A27" s="134"/>
      <c r="B27" s="347"/>
      <c r="C27" s="136"/>
      <c r="D27" s="348"/>
      <c r="E27" s="137"/>
      <c r="F27" s="349"/>
      <c r="G27" s="139"/>
      <c r="H27" s="140"/>
      <c r="I27" s="141"/>
      <c r="J27" s="142"/>
      <c r="K27" s="140"/>
      <c r="L27" s="141"/>
      <c r="M27" s="350"/>
      <c r="N27" s="140"/>
      <c r="O27" s="141"/>
      <c r="P27" s="143"/>
      <c r="Q27" s="144"/>
      <c r="R27" s="309"/>
      <c r="S27" s="145">
        <f t="shared" si="0"/>
        <v>8.3333333333333329E-2</v>
      </c>
      <c r="T27" s="146"/>
      <c r="U27" s="147"/>
      <c r="V27" s="148"/>
      <c r="W27" s="148"/>
      <c r="X27" s="149"/>
    </row>
    <row r="28" spans="1:24" ht="20.100000000000001" customHeight="1" x14ac:dyDescent="0.25">
      <c r="A28" s="134"/>
      <c r="B28" s="347"/>
      <c r="C28" s="136"/>
      <c r="D28" s="348"/>
      <c r="E28" s="137"/>
      <c r="F28" s="349"/>
      <c r="G28" s="139"/>
      <c r="H28" s="140"/>
      <c r="I28" s="141"/>
      <c r="J28" s="142"/>
      <c r="K28" s="140"/>
      <c r="L28" s="141"/>
      <c r="M28" s="350"/>
      <c r="N28" s="140"/>
      <c r="O28" s="141"/>
      <c r="P28" s="143"/>
      <c r="Q28" s="144"/>
      <c r="R28" s="309"/>
      <c r="S28" s="145">
        <f t="shared" si="0"/>
        <v>8.3333333333333329E-2</v>
      </c>
      <c r="T28" s="146"/>
      <c r="U28" s="147"/>
      <c r="V28" s="148"/>
      <c r="W28" s="148"/>
      <c r="X28" s="149"/>
    </row>
    <row r="29" spans="1:24" ht="20.100000000000001" customHeight="1" x14ac:dyDescent="0.25">
      <c r="A29" s="134"/>
      <c r="B29" s="347"/>
      <c r="C29" s="136"/>
      <c r="D29" s="348"/>
      <c r="E29" s="137"/>
      <c r="F29" s="349"/>
      <c r="G29" s="139"/>
      <c r="H29" s="140"/>
      <c r="I29" s="141"/>
      <c r="J29" s="142"/>
      <c r="K29" s="140"/>
      <c r="L29" s="141"/>
      <c r="M29" s="350"/>
      <c r="N29" s="140"/>
      <c r="O29" s="141"/>
      <c r="P29" s="143"/>
      <c r="Q29" s="144"/>
      <c r="R29" s="309"/>
      <c r="S29" s="145">
        <f t="shared" si="0"/>
        <v>8.3333333333333329E-2</v>
      </c>
      <c r="T29" s="146"/>
      <c r="U29" s="147"/>
      <c r="V29" s="148"/>
      <c r="W29" s="148"/>
      <c r="X29" s="149"/>
    </row>
    <row r="30" spans="1:24" ht="20.100000000000001" customHeight="1" x14ac:dyDescent="0.25">
      <c r="A30" s="134"/>
      <c r="B30" s="347"/>
      <c r="C30" s="136"/>
      <c r="D30" s="348"/>
      <c r="E30" s="137"/>
      <c r="F30" s="349"/>
      <c r="G30" s="139"/>
      <c r="H30" s="140"/>
      <c r="I30" s="141"/>
      <c r="J30" s="142"/>
      <c r="K30" s="140"/>
      <c r="L30" s="141"/>
      <c r="M30" s="350"/>
      <c r="N30" s="140"/>
      <c r="O30" s="141"/>
      <c r="P30" s="143"/>
      <c r="Q30" s="144"/>
      <c r="R30" s="309"/>
      <c r="S30" s="145">
        <f t="shared" si="0"/>
        <v>8.3333333333333329E-2</v>
      </c>
      <c r="T30" s="146"/>
      <c r="U30" s="147"/>
      <c r="V30" s="148"/>
      <c r="W30" s="148"/>
      <c r="X30" s="149"/>
    </row>
    <row r="31" spans="1:24" ht="20.100000000000001" customHeight="1" x14ac:dyDescent="0.25">
      <c r="A31" s="134"/>
      <c r="B31" s="347"/>
      <c r="C31" s="136"/>
      <c r="D31" s="348"/>
      <c r="E31" s="137"/>
      <c r="F31" s="349"/>
      <c r="G31" s="139"/>
      <c r="H31" s="140"/>
      <c r="I31" s="141"/>
      <c r="J31" s="142"/>
      <c r="K31" s="140"/>
      <c r="L31" s="141"/>
      <c r="M31" s="350"/>
      <c r="N31" s="140"/>
      <c r="O31" s="141"/>
      <c r="P31" s="143"/>
      <c r="Q31" s="144"/>
      <c r="R31" s="309"/>
      <c r="S31" s="145">
        <f t="shared" si="0"/>
        <v>8.3333333333333329E-2</v>
      </c>
      <c r="T31" s="146"/>
      <c r="U31" s="147"/>
      <c r="V31" s="148"/>
      <c r="W31" s="148"/>
      <c r="X31" s="149"/>
    </row>
    <row r="32" spans="1:24" ht="20.100000000000001" customHeight="1" x14ac:dyDescent="0.25">
      <c r="A32" s="134"/>
      <c r="B32" s="347"/>
      <c r="C32" s="136"/>
      <c r="D32" s="348"/>
      <c r="E32" s="137"/>
      <c r="F32" s="349"/>
      <c r="G32" s="139"/>
      <c r="H32" s="140"/>
      <c r="I32" s="141"/>
      <c r="J32" s="142"/>
      <c r="K32" s="140"/>
      <c r="L32" s="141"/>
      <c r="M32" s="350"/>
      <c r="N32" s="140"/>
      <c r="O32" s="141"/>
      <c r="P32" s="143"/>
      <c r="Q32" s="144"/>
      <c r="R32" s="309"/>
      <c r="S32" s="145">
        <f t="shared" si="0"/>
        <v>8.3333333333333329E-2</v>
      </c>
      <c r="T32" s="146"/>
      <c r="U32" s="147"/>
      <c r="V32" s="148"/>
      <c r="W32" s="148"/>
      <c r="X32" s="149"/>
    </row>
    <row r="33" spans="1:24" ht="20.100000000000001" customHeight="1" x14ac:dyDescent="0.25">
      <c r="A33" s="134"/>
      <c r="B33" s="347"/>
      <c r="C33" s="136"/>
      <c r="D33" s="348"/>
      <c r="E33" s="137"/>
      <c r="F33" s="349"/>
      <c r="G33" s="139"/>
      <c r="H33" s="140"/>
      <c r="I33" s="141"/>
      <c r="J33" s="142"/>
      <c r="K33" s="140"/>
      <c r="L33" s="141"/>
      <c r="M33" s="350"/>
      <c r="N33" s="140"/>
      <c r="O33" s="141"/>
      <c r="P33" s="143"/>
      <c r="Q33" s="144"/>
      <c r="R33" s="309"/>
      <c r="S33" s="145">
        <f t="shared" si="0"/>
        <v>8.3333333333333329E-2</v>
      </c>
      <c r="T33" s="146"/>
      <c r="U33" s="147"/>
      <c r="V33" s="148"/>
      <c r="W33" s="148"/>
      <c r="X33" s="149"/>
    </row>
    <row r="34" spans="1:24" ht="20.100000000000001" customHeight="1" x14ac:dyDescent="0.25">
      <c r="A34" s="134"/>
      <c r="B34" s="347"/>
      <c r="C34" s="136"/>
      <c r="D34" s="348"/>
      <c r="E34" s="137"/>
      <c r="F34" s="349"/>
      <c r="G34" s="139"/>
      <c r="H34" s="140"/>
      <c r="I34" s="141"/>
      <c r="J34" s="142"/>
      <c r="K34" s="140"/>
      <c r="L34" s="141"/>
      <c r="M34" s="350"/>
      <c r="N34" s="140"/>
      <c r="O34" s="141"/>
      <c r="P34" s="143"/>
      <c r="Q34" s="144"/>
      <c r="R34" s="309"/>
      <c r="S34" s="145">
        <f t="shared" si="0"/>
        <v>8.3333333333333329E-2</v>
      </c>
      <c r="T34" s="146"/>
      <c r="U34" s="147"/>
      <c r="V34" s="148"/>
      <c r="W34" s="148"/>
      <c r="X34" s="149"/>
    </row>
    <row r="35" spans="1:24" ht="20.100000000000001" customHeight="1" x14ac:dyDescent="0.25">
      <c r="A35" s="134"/>
      <c r="B35" s="347"/>
      <c r="C35" s="136"/>
      <c r="D35" s="348"/>
      <c r="E35" s="137"/>
      <c r="F35" s="349"/>
      <c r="G35" s="139"/>
      <c r="H35" s="140"/>
      <c r="I35" s="141"/>
      <c r="J35" s="142"/>
      <c r="K35" s="140"/>
      <c r="L35" s="141"/>
      <c r="M35" s="350"/>
      <c r="N35" s="140"/>
      <c r="O35" s="141"/>
      <c r="P35" s="143"/>
      <c r="Q35" s="144"/>
      <c r="R35" s="309"/>
      <c r="S35" s="145">
        <f t="shared" si="0"/>
        <v>8.3333333333333329E-2</v>
      </c>
      <c r="T35" s="146"/>
      <c r="U35" s="147"/>
      <c r="V35" s="148"/>
      <c r="W35" s="148"/>
      <c r="X35" s="149"/>
    </row>
    <row r="36" spans="1:24" ht="20.100000000000001" customHeight="1" x14ac:dyDescent="0.25">
      <c r="A36" s="134"/>
      <c r="B36" s="347"/>
      <c r="C36" s="136"/>
      <c r="D36" s="348"/>
      <c r="E36" s="137"/>
      <c r="F36" s="349"/>
      <c r="G36" s="139"/>
      <c r="H36" s="140"/>
      <c r="I36" s="141"/>
      <c r="J36" s="142"/>
      <c r="K36" s="140"/>
      <c r="L36" s="141"/>
      <c r="M36" s="350"/>
      <c r="N36" s="140"/>
      <c r="O36" s="141"/>
      <c r="P36" s="143"/>
      <c r="Q36" s="144"/>
      <c r="R36" s="309"/>
      <c r="S36" s="145">
        <f t="shared" si="0"/>
        <v>8.3333333333333329E-2</v>
      </c>
      <c r="T36" s="146"/>
      <c r="U36" s="147"/>
      <c r="V36" s="148"/>
      <c r="W36" s="148"/>
      <c r="X36" s="149"/>
    </row>
    <row r="37" spans="1:24" ht="20.100000000000001" customHeight="1" x14ac:dyDescent="0.25">
      <c r="A37" s="134"/>
      <c r="B37" s="347"/>
      <c r="C37" s="136"/>
      <c r="D37" s="348"/>
      <c r="E37" s="137"/>
      <c r="F37" s="349"/>
      <c r="G37" s="139"/>
      <c r="H37" s="140"/>
      <c r="I37" s="141"/>
      <c r="J37" s="142"/>
      <c r="K37" s="140"/>
      <c r="L37" s="141"/>
      <c r="M37" s="350"/>
      <c r="N37" s="140"/>
      <c r="O37" s="141"/>
      <c r="P37" s="143"/>
      <c r="Q37" s="144"/>
      <c r="R37" s="309"/>
      <c r="S37" s="145">
        <f t="shared" si="0"/>
        <v>8.3333333333333329E-2</v>
      </c>
      <c r="T37" s="146"/>
      <c r="U37" s="147"/>
      <c r="V37" s="148"/>
      <c r="W37" s="148"/>
      <c r="X37" s="149"/>
    </row>
    <row r="38" spans="1:24" ht="20.100000000000001" customHeight="1" x14ac:dyDescent="0.25">
      <c r="A38" s="134"/>
      <c r="B38" s="347"/>
      <c r="C38" s="136"/>
      <c r="D38" s="348"/>
      <c r="E38" s="137"/>
      <c r="F38" s="349"/>
      <c r="G38" s="139"/>
      <c r="H38" s="140"/>
      <c r="I38" s="141"/>
      <c r="J38" s="142"/>
      <c r="K38" s="140"/>
      <c r="L38" s="141"/>
      <c r="M38" s="350"/>
      <c r="N38" s="140"/>
      <c r="O38" s="141"/>
      <c r="P38" s="143"/>
      <c r="Q38" s="144"/>
      <c r="R38" s="309"/>
      <c r="S38" s="145">
        <f t="shared" si="0"/>
        <v>8.3333333333333329E-2</v>
      </c>
      <c r="T38" s="146"/>
      <c r="U38" s="147"/>
      <c r="V38" s="148"/>
      <c r="W38" s="148"/>
      <c r="X38" s="149"/>
    </row>
    <row r="39" spans="1:24" ht="19.5" customHeight="1" x14ac:dyDescent="0.25">
      <c r="A39" s="208">
        <v>0.41666666666666669</v>
      </c>
      <c r="B39" s="351" t="s">
        <v>92</v>
      </c>
      <c r="C39" s="210">
        <v>25</v>
      </c>
      <c r="D39" s="352" t="s">
        <v>30</v>
      </c>
      <c r="E39" s="211" t="s">
        <v>80</v>
      </c>
      <c r="F39" s="353" t="s">
        <v>42</v>
      </c>
      <c r="G39" s="213" t="s">
        <v>81</v>
      </c>
      <c r="H39" s="214" t="s">
        <v>81</v>
      </c>
      <c r="I39" s="215" t="s">
        <v>81</v>
      </c>
      <c r="J39" s="213" t="s">
        <v>81</v>
      </c>
      <c r="K39" s="214" t="s">
        <v>81</v>
      </c>
      <c r="L39" s="215" t="s">
        <v>81</v>
      </c>
      <c r="M39" s="213" t="s">
        <v>81</v>
      </c>
      <c r="N39" s="214" t="s">
        <v>81</v>
      </c>
      <c r="O39" s="215" t="s">
        <v>81</v>
      </c>
      <c r="P39" s="143" t="s">
        <v>81</v>
      </c>
      <c r="Q39" s="144" t="s">
        <v>81</v>
      </c>
      <c r="R39" s="309" t="s">
        <v>81</v>
      </c>
      <c r="S39" s="216" t="s">
        <v>81</v>
      </c>
      <c r="T39" s="217" t="s">
        <v>81</v>
      </c>
      <c r="U39" s="218" t="s">
        <v>81</v>
      </c>
      <c r="V39" s="219" t="s">
        <v>81</v>
      </c>
      <c r="W39" s="219" t="s">
        <v>81</v>
      </c>
      <c r="X39" s="220" t="s">
        <v>81</v>
      </c>
    </row>
    <row r="40" spans="1:24" ht="19.5" customHeight="1" x14ac:dyDescent="0.25">
      <c r="A40" s="208">
        <v>0.41666666666666669</v>
      </c>
      <c r="B40" s="351" t="s">
        <v>92</v>
      </c>
      <c r="C40" s="210">
        <v>24</v>
      </c>
      <c r="D40" s="352" t="s">
        <v>30</v>
      </c>
      <c r="E40" s="211" t="s">
        <v>82</v>
      </c>
      <c r="F40" s="353" t="s">
        <v>93</v>
      </c>
      <c r="G40" s="213" t="s">
        <v>81</v>
      </c>
      <c r="H40" s="214" t="s">
        <v>81</v>
      </c>
      <c r="I40" s="215" t="s">
        <v>81</v>
      </c>
      <c r="J40" s="213" t="s">
        <v>81</v>
      </c>
      <c r="K40" s="214" t="s">
        <v>81</v>
      </c>
      <c r="L40" s="215" t="s">
        <v>81</v>
      </c>
      <c r="M40" s="213" t="s">
        <v>81</v>
      </c>
      <c r="N40" s="214" t="s">
        <v>81</v>
      </c>
      <c r="O40" s="215" t="s">
        <v>81</v>
      </c>
      <c r="P40" s="143" t="s">
        <v>81</v>
      </c>
      <c r="Q40" s="144" t="s">
        <v>81</v>
      </c>
      <c r="R40" s="309" t="s">
        <v>81</v>
      </c>
      <c r="S40" s="216" t="s">
        <v>81</v>
      </c>
      <c r="T40" s="217" t="s">
        <v>81</v>
      </c>
      <c r="U40" s="218" t="s">
        <v>81</v>
      </c>
      <c r="V40" s="219" t="s">
        <v>81</v>
      </c>
      <c r="W40" s="219" t="s">
        <v>81</v>
      </c>
      <c r="X40" s="220" t="s">
        <v>81</v>
      </c>
    </row>
    <row r="41" spans="1:24" ht="19.5" customHeight="1" x14ac:dyDescent="0.25">
      <c r="A41" s="208">
        <v>0.41666666666666669</v>
      </c>
      <c r="B41" s="351" t="s">
        <v>92</v>
      </c>
      <c r="C41" s="210">
        <v>24</v>
      </c>
      <c r="D41" s="352" t="s">
        <v>30</v>
      </c>
      <c r="E41" s="211" t="s">
        <v>83</v>
      </c>
      <c r="F41" s="353" t="s">
        <v>94</v>
      </c>
      <c r="G41" s="213" t="s">
        <v>81</v>
      </c>
      <c r="H41" s="214" t="s">
        <v>81</v>
      </c>
      <c r="I41" s="215" t="s">
        <v>81</v>
      </c>
      <c r="J41" s="213" t="s">
        <v>81</v>
      </c>
      <c r="K41" s="214" t="s">
        <v>81</v>
      </c>
      <c r="L41" s="215" t="s">
        <v>81</v>
      </c>
      <c r="M41" s="213" t="s">
        <v>81</v>
      </c>
      <c r="N41" s="214" t="s">
        <v>81</v>
      </c>
      <c r="O41" s="215" t="s">
        <v>81</v>
      </c>
      <c r="P41" s="143" t="s">
        <v>81</v>
      </c>
      <c r="Q41" s="144" t="s">
        <v>81</v>
      </c>
      <c r="R41" s="309" t="s">
        <v>81</v>
      </c>
      <c r="S41" s="216" t="s">
        <v>81</v>
      </c>
      <c r="T41" s="217" t="s">
        <v>81</v>
      </c>
      <c r="U41" s="218" t="s">
        <v>81</v>
      </c>
      <c r="V41" s="219" t="s">
        <v>81</v>
      </c>
      <c r="W41" s="219" t="s">
        <v>81</v>
      </c>
      <c r="X41" s="220" t="s">
        <v>81</v>
      </c>
    </row>
    <row r="42" spans="1:24" ht="19.5" customHeight="1" x14ac:dyDescent="0.25">
      <c r="A42" s="208">
        <v>0.5</v>
      </c>
      <c r="B42" s="351" t="s">
        <v>95</v>
      </c>
      <c r="C42" s="210">
        <v>36</v>
      </c>
      <c r="D42" s="352" t="s">
        <v>30</v>
      </c>
      <c r="E42" s="211" t="s">
        <v>84</v>
      </c>
      <c r="F42" s="353" t="s">
        <v>42</v>
      </c>
      <c r="G42" s="213" t="s">
        <v>81</v>
      </c>
      <c r="H42" s="214" t="s">
        <v>81</v>
      </c>
      <c r="I42" s="215" t="s">
        <v>81</v>
      </c>
      <c r="J42" s="213" t="s">
        <v>81</v>
      </c>
      <c r="K42" s="214" t="s">
        <v>81</v>
      </c>
      <c r="L42" s="215" t="s">
        <v>81</v>
      </c>
      <c r="M42" s="213" t="s">
        <v>81</v>
      </c>
      <c r="N42" s="214" t="s">
        <v>81</v>
      </c>
      <c r="O42" s="215" t="s">
        <v>81</v>
      </c>
      <c r="P42" s="143" t="s">
        <v>81</v>
      </c>
      <c r="Q42" s="144" t="s">
        <v>81</v>
      </c>
      <c r="R42" s="309" t="s">
        <v>81</v>
      </c>
      <c r="S42" s="216" t="s">
        <v>81</v>
      </c>
      <c r="T42" s="217" t="s">
        <v>81</v>
      </c>
      <c r="U42" s="218" t="s">
        <v>81</v>
      </c>
      <c r="V42" s="219" t="s">
        <v>81</v>
      </c>
      <c r="W42" s="219" t="s">
        <v>81</v>
      </c>
      <c r="X42" s="220" t="s">
        <v>81</v>
      </c>
    </row>
    <row r="43" spans="1:24" ht="19.5" customHeight="1" x14ac:dyDescent="0.25">
      <c r="A43" s="208">
        <v>0.5</v>
      </c>
      <c r="B43" s="351" t="s">
        <v>95</v>
      </c>
      <c r="C43" s="210">
        <v>36</v>
      </c>
      <c r="D43" s="352" t="s">
        <v>30</v>
      </c>
      <c r="E43" s="211" t="s">
        <v>85</v>
      </c>
      <c r="F43" s="353" t="s">
        <v>93</v>
      </c>
      <c r="G43" s="213" t="s">
        <v>81</v>
      </c>
      <c r="H43" s="214" t="s">
        <v>81</v>
      </c>
      <c r="I43" s="215" t="s">
        <v>81</v>
      </c>
      <c r="J43" s="213" t="s">
        <v>81</v>
      </c>
      <c r="K43" s="214" t="s">
        <v>81</v>
      </c>
      <c r="L43" s="215" t="s">
        <v>81</v>
      </c>
      <c r="M43" s="213" t="s">
        <v>81</v>
      </c>
      <c r="N43" s="214" t="s">
        <v>81</v>
      </c>
      <c r="O43" s="215" t="s">
        <v>81</v>
      </c>
      <c r="P43" s="143" t="s">
        <v>81</v>
      </c>
      <c r="Q43" s="144" t="s">
        <v>81</v>
      </c>
      <c r="R43" s="309" t="s">
        <v>81</v>
      </c>
      <c r="S43" s="216" t="s">
        <v>81</v>
      </c>
      <c r="T43" s="217" t="s">
        <v>81</v>
      </c>
      <c r="U43" s="218" t="s">
        <v>81</v>
      </c>
      <c r="V43" s="219" t="s">
        <v>81</v>
      </c>
      <c r="W43" s="219" t="s">
        <v>81</v>
      </c>
      <c r="X43" s="220" t="s">
        <v>81</v>
      </c>
    </row>
    <row r="44" spans="1:24" ht="19.5" customHeight="1" x14ac:dyDescent="0.25">
      <c r="A44" s="208">
        <v>0.5</v>
      </c>
      <c r="B44" s="351" t="s">
        <v>95</v>
      </c>
      <c r="C44" s="210">
        <v>36</v>
      </c>
      <c r="D44" s="352" t="s">
        <v>30</v>
      </c>
      <c r="E44" s="211" t="s">
        <v>86</v>
      </c>
      <c r="F44" s="353" t="s">
        <v>94</v>
      </c>
      <c r="G44" s="213" t="s">
        <v>81</v>
      </c>
      <c r="H44" s="214" t="s">
        <v>81</v>
      </c>
      <c r="I44" s="215" t="s">
        <v>81</v>
      </c>
      <c r="J44" s="213" t="s">
        <v>81</v>
      </c>
      <c r="K44" s="214" t="s">
        <v>81</v>
      </c>
      <c r="L44" s="215" t="s">
        <v>81</v>
      </c>
      <c r="M44" s="213" t="s">
        <v>81</v>
      </c>
      <c r="N44" s="214" t="s">
        <v>81</v>
      </c>
      <c r="O44" s="215" t="s">
        <v>81</v>
      </c>
      <c r="P44" s="143" t="s">
        <v>81</v>
      </c>
      <c r="Q44" s="144" t="s">
        <v>81</v>
      </c>
      <c r="R44" s="309" t="s">
        <v>81</v>
      </c>
      <c r="S44" s="216" t="s">
        <v>81</v>
      </c>
      <c r="T44" s="217" t="s">
        <v>81</v>
      </c>
      <c r="U44" s="218" t="s">
        <v>81</v>
      </c>
      <c r="V44" s="219" t="s">
        <v>81</v>
      </c>
      <c r="W44" s="219" t="s">
        <v>81</v>
      </c>
      <c r="X44" s="220" t="s">
        <v>81</v>
      </c>
    </row>
    <row r="45" spans="1:24" ht="20.100000000000001" customHeight="1" x14ac:dyDescent="0.25">
      <c r="A45" s="310" t="s">
        <v>96</v>
      </c>
      <c r="B45" s="311" t="s">
        <v>97</v>
      </c>
      <c r="C45" s="312">
        <v>100</v>
      </c>
      <c r="D45" s="354" t="s">
        <v>29</v>
      </c>
      <c r="E45" s="314" t="s">
        <v>98</v>
      </c>
      <c r="F45" s="355" t="s">
        <v>99</v>
      </c>
      <c r="G45" s="316" t="s">
        <v>81</v>
      </c>
      <c r="H45" s="317" t="s">
        <v>81</v>
      </c>
      <c r="I45" s="318" t="s">
        <v>81</v>
      </c>
      <c r="J45" s="316" t="s">
        <v>81</v>
      </c>
      <c r="K45" s="317" t="s">
        <v>81</v>
      </c>
      <c r="L45" s="318" t="s">
        <v>81</v>
      </c>
      <c r="M45" s="316" t="s">
        <v>81</v>
      </c>
      <c r="N45" s="317" t="s">
        <v>81</v>
      </c>
      <c r="O45" s="318" t="s">
        <v>81</v>
      </c>
      <c r="P45" s="319" t="s">
        <v>81</v>
      </c>
      <c r="Q45" s="319" t="s">
        <v>81</v>
      </c>
      <c r="R45" s="319" t="s">
        <v>81</v>
      </c>
      <c r="S45" s="320" t="s">
        <v>81</v>
      </c>
      <c r="T45" s="321" t="s">
        <v>81</v>
      </c>
      <c r="U45" s="322" t="s">
        <v>81</v>
      </c>
      <c r="V45" s="323" t="s">
        <v>81</v>
      </c>
      <c r="W45" s="323" t="s">
        <v>81</v>
      </c>
      <c r="X45" s="324" t="s">
        <v>81</v>
      </c>
    </row>
    <row r="46" spans="1:24" ht="30" customHeight="1" x14ac:dyDescent="0.25">
      <c r="A46" s="150"/>
      <c r="B46" s="356"/>
      <c r="C46" s="152"/>
      <c r="D46" s="357"/>
      <c r="E46" s="154"/>
      <c r="F46" s="358"/>
      <c r="G46" s="139"/>
      <c r="H46" s="156"/>
      <c r="I46" s="157"/>
      <c r="J46" s="142"/>
      <c r="K46" s="156"/>
      <c r="L46" s="157"/>
      <c r="M46" s="350"/>
      <c r="N46" s="156"/>
      <c r="O46" s="157"/>
      <c r="P46" s="143"/>
      <c r="Q46" s="144"/>
      <c r="R46" s="309"/>
      <c r="S46" s="158" t="s">
        <v>81</v>
      </c>
      <c r="T46" s="159" t="s">
        <v>81</v>
      </c>
      <c r="U46" s="160" t="s">
        <v>81</v>
      </c>
      <c r="V46" s="161" t="s">
        <v>81</v>
      </c>
      <c r="W46" s="161" t="s">
        <v>81</v>
      </c>
      <c r="X46" s="162" t="s">
        <v>81</v>
      </c>
    </row>
    <row r="47" spans="1:24" ht="20.100000000000001" hidden="1" customHeight="1" x14ac:dyDescent="0.25">
      <c r="A47" s="163"/>
      <c r="B47" s="347"/>
      <c r="C47" s="136"/>
      <c r="D47" s="348"/>
      <c r="E47" s="164"/>
      <c r="F47" s="349"/>
      <c r="G47" s="139"/>
      <c r="H47" s="140"/>
      <c r="I47" s="141"/>
      <c r="J47" s="142"/>
      <c r="K47" s="140"/>
      <c r="L47" s="141"/>
      <c r="M47" s="142"/>
      <c r="N47" s="140"/>
      <c r="O47" s="141"/>
      <c r="P47" s="143"/>
      <c r="Q47" s="144"/>
      <c r="R47" s="144"/>
      <c r="S47" s="145">
        <f t="shared" ref="S47:S67" si="1">A47+TIME(2,0,0)</f>
        <v>8.3333333333333329E-2</v>
      </c>
      <c r="T47" s="166"/>
      <c r="U47" s="167"/>
      <c r="V47" s="168"/>
      <c r="W47" s="168"/>
      <c r="X47" s="169"/>
    </row>
    <row r="48" spans="1:24" ht="20.100000000000001" hidden="1" customHeight="1" x14ac:dyDescent="0.25">
      <c r="A48" s="134"/>
      <c r="B48" s="347"/>
      <c r="C48" s="170"/>
      <c r="D48" s="348"/>
      <c r="E48" s="171"/>
      <c r="F48" s="349"/>
      <c r="G48" s="139"/>
      <c r="H48" s="140"/>
      <c r="I48" s="141"/>
      <c r="J48" s="142"/>
      <c r="K48" s="140"/>
      <c r="L48" s="141"/>
      <c r="M48" s="142"/>
      <c r="N48" s="140"/>
      <c r="O48" s="141"/>
      <c r="P48" s="143"/>
      <c r="Q48" s="144"/>
      <c r="R48" s="144"/>
      <c r="S48" s="145">
        <f t="shared" si="1"/>
        <v>8.3333333333333329E-2</v>
      </c>
      <c r="T48" s="166"/>
      <c r="U48" s="167"/>
      <c r="V48" s="168"/>
      <c r="W48" s="168"/>
      <c r="X48" s="169"/>
    </row>
    <row r="49" spans="1:24" ht="20.100000000000001" hidden="1" customHeight="1" x14ac:dyDescent="0.25">
      <c r="A49" s="134"/>
      <c r="B49" s="347"/>
      <c r="C49" s="170"/>
      <c r="D49" s="348"/>
      <c r="E49" s="172"/>
      <c r="F49" s="349"/>
      <c r="G49" s="173"/>
      <c r="H49" s="140"/>
      <c r="I49" s="141"/>
      <c r="J49" s="174"/>
      <c r="K49" s="140"/>
      <c r="L49" s="141"/>
      <c r="M49" s="174"/>
      <c r="N49" s="140"/>
      <c r="O49" s="141"/>
      <c r="P49" s="175"/>
      <c r="Q49" s="176"/>
      <c r="R49" s="176"/>
      <c r="S49" s="145">
        <f t="shared" si="1"/>
        <v>8.3333333333333329E-2</v>
      </c>
      <c r="T49" s="166"/>
      <c r="U49" s="167"/>
      <c r="V49" s="168"/>
      <c r="W49" s="168"/>
      <c r="X49" s="169"/>
    </row>
    <row r="50" spans="1:24" ht="20.100000000000001" hidden="1" customHeight="1" x14ac:dyDescent="0.25">
      <c r="A50" s="163"/>
      <c r="B50" s="347"/>
      <c r="C50" s="136"/>
      <c r="D50" s="348"/>
      <c r="E50" s="137"/>
      <c r="F50" s="349"/>
      <c r="G50" s="173"/>
      <c r="H50" s="140"/>
      <c r="I50" s="141"/>
      <c r="J50" s="174"/>
      <c r="K50" s="140"/>
      <c r="L50" s="141"/>
      <c r="M50" s="174"/>
      <c r="N50" s="140"/>
      <c r="O50" s="141"/>
      <c r="P50" s="143"/>
      <c r="Q50" s="144"/>
      <c r="R50" s="144"/>
      <c r="S50" s="145">
        <f t="shared" si="1"/>
        <v>8.3333333333333329E-2</v>
      </c>
      <c r="T50" s="146"/>
      <c r="U50" s="147"/>
      <c r="V50" s="148"/>
      <c r="W50" s="148"/>
      <c r="X50" s="149"/>
    </row>
    <row r="51" spans="1:24" ht="20.100000000000001" hidden="1" customHeight="1" x14ac:dyDescent="0.25">
      <c r="A51" s="134"/>
      <c r="B51" s="347"/>
      <c r="C51" s="136"/>
      <c r="D51" s="348"/>
      <c r="E51" s="137"/>
      <c r="F51" s="349"/>
      <c r="G51" s="139"/>
      <c r="H51" s="140"/>
      <c r="I51" s="141"/>
      <c r="J51" s="142"/>
      <c r="K51" s="140"/>
      <c r="L51" s="141"/>
      <c r="M51" s="142"/>
      <c r="N51" s="140"/>
      <c r="O51" s="141"/>
      <c r="P51" s="143"/>
      <c r="Q51" s="144"/>
      <c r="R51" s="144"/>
      <c r="S51" s="145">
        <f t="shared" si="1"/>
        <v>8.3333333333333329E-2</v>
      </c>
      <c r="T51" s="146"/>
      <c r="U51" s="147"/>
      <c r="V51" s="148"/>
      <c r="W51" s="148"/>
      <c r="X51" s="149"/>
    </row>
    <row r="52" spans="1:24" s="43" customFormat="1" ht="20.100000000000001" hidden="1" customHeight="1" x14ac:dyDescent="0.25">
      <c r="A52" s="134"/>
      <c r="B52" s="347"/>
      <c r="C52" s="136"/>
      <c r="D52" s="348"/>
      <c r="E52" s="177"/>
      <c r="F52" s="349"/>
      <c r="G52" s="139"/>
      <c r="H52" s="140"/>
      <c r="I52" s="141"/>
      <c r="J52" s="142"/>
      <c r="K52" s="140"/>
      <c r="L52" s="141"/>
      <c r="M52" s="142"/>
      <c r="N52" s="140"/>
      <c r="O52" s="141"/>
      <c r="P52" s="175"/>
      <c r="Q52" s="176"/>
      <c r="R52" s="176"/>
      <c r="S52" s="145">
        <f t="shared" si="1"/>
        <v>8.3333333333333329E-2</v>
      </c>
      <c r="T52" s="166"/>
      <c r="U52" s="167"/>
      <c r="V52" s="168"/>
      <c r="W52" s="168"/>
      <c r="X52" s="169"/>
    </row>
    <row r="53" spans="1:24" ht="20.100000000000001" hidden="1" customHeight="1" x14ac:dyDescent="0.25">
      <c r="A53" s="134"/>
      <c r="B53" s="347"/>
      <c r="C53" s="170"/>
      <c r="D53" s="348"/>
      <c r="E53" s="171"/>
      <c r="F53" s="349"/>
      <c r="G53" s="139"/>
      <c r="H53" s="140"/>
      <c r="I53" s="141"/>
      <c r="J53" s="142"/>
      <c r="K53" s="140"/>
      <c r="L53" s="141"/>
      <c r="M53" s="142"/>
      <c r="N53" s="140"/>
      <c r="O53" s="141"/>
      <c r="P53" s="143"/>
      <c r="Q53" s="144"/>
      <c r="R53" s="144"/>
      <c r="S53" s="145">
        <f t="shared" si="1"/>
        <v>8.3333333333333329E-2</v>
      </c>
      <c r="T53" s="166"/>
      <c r="U53" s="167"/>
      <c r="V53" s="168"/>
      <c r="W53" s="168"/>
      <c r="X53" s="169"/>
    </row>
    <row r="54" spans="1:24" ht="20.100000000000001" hidden="1" customHeight="1" x14ac:dyDescent="0.25">
      <c r="A54" s="134"/>
      <c r="B54" s="347"/>
      <c r="C54" s="170"/>
      <c r="D54" s="348"/>
      <c r="E54" s="172"/>
      <c r="F54" s="349"/>
      <c r="G54" s="173"/>
      <c r="H54" s="140"/>
      <c r="I54" s="141"/>
      <c r="J54" s="174"/>
      <c r="K54" s="140"/>
      <c r="L54" s="141"/>
      <c r="M54" s="174"/>
      <c r="N54" s="140"/>
      <c r="O54" s="141"/>
      <c r="P54" s="175"/>
      <c r="Q54" s="176"/>
      <c r="R54" s="176"/>
      <c r="S54" s="145">
        <f t="shared" si="1"/>
        <v>8.3333333333333329E-2</v>
      </c>
      <c r="T54" s="166"/>
      <c r="U54" s="167"/>
      <c r="V54" s="168"/>
      <c r="W54" s="168"/>
      <c r="X54" s="169"/>
    </row>
    <row r="55" spans="1:24" ht="20.100000000000001" hidden="1" customHeight="1" x14ac:dyDescent="0.25">
      <c r="A55" s="163"/>
      <c r="B55" s="347"/>
      <c r="C55" s="136"/>
      <c r="D55" s="348"/>
      <c r="E55" s="137"/>
      <c r="F55" s="349"/>
      <c r="G55" s="173"/>
      <c r="H55" s="140"/>
      <c r="I55" s="141"/>
      <c r="J55" s="174"/>
      <c r="K55" s="140"/>
      <c r="L55" s="141"/>
      <c r="M55" s="174"/>
      <c r="N55" s="140"/>
      <c r="O55" s="141"/>
      <c r="P55" s="143"/>
      <c r="Q55" s="144"/>
      <c r="R55" s="144"/>
      <c r="S55" s="145">
        <f t="shared" si="1"/>
        <v>8.3333333333333329E-2</v>
      </c>
      <c r="T55" s="146"/>
      <c r="U55" s="147"/>
      <c r="V55" s="148"/>
      <c r="W55" s="148"/>
      <c r="X55" s="149"/>
    </row>
    <row r="56" spans="1:24" ht="20.100000000000001" hidden="1" customHeight="1" x14ac:dyDescent="0.25">
      <c r="A56" s="134"/>
      <c r="B56" s="347"/>
      <c r="C56" s="136"/>
      <c r="D56" s="348"/>
      <c r="E56" s="137"/>
      <c r="F56" s="349"/>
      <c r="G56" s="139"/>
      <c r="H56" s="140"/>
      <c r="I56" s="141"/>
      <c r="J56" s="142"/>
      <c r="K56" s="140"/>
      <c r="L56" s="141"/>
      <c r="M56" s="142"/>
      <c r="N56" s="140"/>
      <c r="O56" s="141"/>
      <c r="P56" s="143"/>
      <c r="Q56" s="144"/>
      <c r="R56" s="144"/>
      <c r="S56" s="145">
        <f t="shared" si="1"/>
        <v>8.3333333333333329E-2</v>
      </c>
      <c r="T56" s="146"/>
      <c r="U56" s="147"/>
      <c r="V56" s="148"/>
      <c r="W56" s="148"/>
      <c r="X56" s="149"/>
    </row>
    <row r="57" spans="1:24" ht="20.100000000000001" hidden="1" customHeight="1" x14ac:dyDescent="0.25">
      <c r="A57" s="134"/>
      <c r="B57" s="347"/>
      <c r="C57" s="136"/>
      <c r="D57" s="348"/>
      <c r="E57" s="137"/>
      <c r="F57" s="349"/>
      <c r="G57" s="139"/>
      <c r="H57" s="140"/>
      <c r="I57" s="141"/>
      <c r="J57" s="142"/>
      <c r="K57" s="140"/>
      <c r="L57" s="141"/>
      <c r="M57" s="142"/>
      <c r="N57" s="140"/>
      <c r="O57" s="141"/>
      <c r="P57" s="143"/>
      <c r="Q57" s="144"/>
      <c r="R57" s="144"/>
      <c r="S57" s="145">
        <f t="shared" si="1"/>
        <v>8.3333333333333329E-2</v>
      </c>
      <c r="T57" s="166"/>
      <c r="U57" s="167"/>
      <c r="V57" s="168"/>
      <c r="W57" s="168"/>
      <c r="X57" s="169"/>
    </row>
    <row r="58" spans="1:24" ht="20.100000000000001" hidden="1" customHeight="1" x14ac:dyDescent="0.25">
      <c r="A58" s="134"/>
      <c r="B58" s="347"/>
      <c r="C58" s="178"/>
      <c r="D58" s="348"/>
      <c r="E58" s="137"/>
      <c r="F58" s="349"/>
      <c r="G58" s="179"/>
      <c r="H58" s="180"/>
      <c r="I58" s="181"/>
      <c r="J58" s="182"/>
      <c r="K58" s="180"/>
      <c r="L58" s="181"/>
      <c r="M58" s="182"/>
      <c r="N58" s="180"/>
      <c r="O58" s="181"/>
      <c r="P58" s="175"/>
      <c r="Q58" s="176"/>
      <c r="R58" s="176"/>
      <c r="S58" s="145">
        <f t="shared" si="1"/>
        <v>8.3333333333333329E-2</v>
      </c>
      <c r="T58" s="183"/>
      <c r="U58" s="184"/>
      <c r="V58" s="185"/>
      <c r="W58" s="185"/>
      <c r="X58" s="186"/>
    </row>
    <row r="59" spans="1:24" s="43" customFormat="1" ht="20.100000000000001" hidden="1" customHeight="1" x14ac:dyDescent="0.25">
      <c r="A59" s="163"/>
      <c r="B59" s="347"/>
      <c r="C59" s="136"/>
      <c r="D59" s="348"/>
      <c r="E59" s="177"/>
      <c r="F59" s="349"/>
      <c r="G59" s="139"/>
      <c r="H59" s="140"/>
      <c r="I59" s="141"/>
      <c r="J59" s="142"/>
      <c r="K59" s="140"/>
      <c r="L59" s="141"/>
      <c r="M59" s="142"/>
      <c r="N59" s="140"/>
      <c r="O59" s="141"/>
      <c r="P59" s="175"/>
      <c r="Q59" s="176"/>
      <c r="R59" s="176"/>
      <c r="S59" s="145">
        <f t="shared" si="1"/>
        <v>8.3333333333333329E-2</v>
      </c>
      <c r="T59" s="187"/>
      <c r="U59" s="188"/>
      <c r="V59" s="189"/>
      <c r="W59" s="189"/>
      <c r="X59" s="190"/>
    </row>
    <row r="60" spans="1:24" ht="20.100000000000001" hidden="1" customHeight="1" x14ac:dyDescent="0.25">
      <c r="A60" s="163"/>
      <c r="B60" s="347"/>
      <c r="C60" s="170"/>
      <c r="D60" s="348"/>
      <c r="E60" s="171"/>
      <c r="F60" s="349"/>
      <c r="G60" s="139"/>
      <c r="H60" s="140"/>
      <c r="I60" s="141"/>
      <c r="J60" s="142"/>
      <c r="K60" s="140"/>
      <c r="L60" s="141"/>
      <c r="M60" s="142"/>
      <c r="N60" s="140"/>
      <c r="O60" s="141"/>
      <c r="P60" s="175"/>
      <c r="Q60" s="176"/>
      <c r="R60" s="176"/>
      <c r="S60" s="145">
        <f t="shared" si="1"/>
        <v>8.3333333333333329E-2</v>
      </c>
      <c r="T60" s="187"/>
      <c r="U60" s="188"/>
      <c r="V60" s="189"/>
      <c r="W60" s="189"/>
      <c r="X60" s="190"/>
    </row>
    <row r="61" spans="1:24" ht="20.100000000000001" hidden="1" customHeight="1" x14ac:dyDescent="0.25">
      <c r="A61" s="163"/>
      <c r="B61" s="347"/>
      <c r="C61" s="170"/>
      <c r="D61" s="348"/>
      <c r="E61" s="172"/>
      <c r="F61" s="349"/>
      <c r="G61" s="173"/>
      <c r="H61" s="140"/>
      <c r="I61" s="141"/>
      <c r="J61" s="174"/>
      <c r="K61" s="140"/>
      <c r="L61" s="141"/>
      <c r="M61" s="174"/>
      <c r="N61" s="140"/>
      <c r="O61" s="141"/>
      <c r="P61" s="143"/>
      <c r="Q61" s="144"/>
      <c r="R61" s="144"/>
      <c r="S61" s="145">
        <f t="shared" si="1"/>
        <v>8.3333333333333329E-2</v>
      </c>
      <c r="T61" s="187"/>
      <c r="U61" s="188"/>
      <c r="V61" s="189"/>
      <c r="W61" s="189"/>
      <c r="X61" s="190"/>
    </row>
    <row r="62" spans="1:24" ht="20.100000000000001" hidden="1" customHeight="1" x14ac:dyDescent="0.25">
      <c r="A62" s="134"/>
      <c r="B62" s="347"/>
      <c r="C62" s="136"/>
      <c r="D62" s="348"/>
      <c r="E62" s="137"/>
      <c r="F62" s="349"/>
      <c r="G62" s="173"/>
      <c r="H62" s="140"/>
      <c r="I62" s="141"/>
      <c r="J62" s="174"/>
      <c r="K62" s="140"/>
      <c r="L62" s="141"/>
      <c r="M62" s="174"/>
      <c r="N62" s="140"/>
      <c r="O62" s="141"/>
      <c r="P62" s="143"/>
      <c r="Q62" s="144"/>
      <c r="R62" s="144"/>
      <c r="S62" s="145">
        <f t="shared" si="1"/>
        <v>8.3333333333333329E-2</v>
      </c>
      <c r="T62" s="191"/>
      <c r="U62" s="192"/>
      <c r="V62" s="193"/>
      <c r="W62" s="193"/>
      <c r="X62" s="194"/>
    </row>
    <row r="63" spans="1:24" ht="20.100000000000001" hidden="1" customHeight="1" x14ac:dyDescent="0.25">
      <c r="A63" s="134"/>
      <c r="B63" s="347"/>
      <c r="C63" s="136"/>
      <c r="D63" s="348"/>
      <c r="E63" s="137"/>
      <c r="F63" s="349"/>
      <c r="G63" s="139"/>
      <c r="H63" s="140"/>
      <c r="I63" s="141"/>
      <c r="J63" s="142"/>
      <c r="K63" s="140"/>
      <c r="L63" s="141"/>
      <c r="M63" s="142"/>
      <c r="N63" s="140"/>
      <c r="O63" s="141"/>
      <c r="P63" s="143"/>
      <c r="Q63" s="144"/>
      <c r="R63" s="144"/>
      <c r="S63" s="145">
        <f t="shared" si="1"/>
        <v>8.3333333333333329E-2</v>
      </c>
      <c r="T63" s="191"/>
      <c r="U63" s="192"/>
      <c r="V63" s="193"/>
      <c r="W63" s="193"/>
      <c r="X63" s="194"/>
    </row>
    <row r="64" spans="1:24" ht="20.100000000000001" hidden="1" customHeight="1" x14ac:dyDescent="0.25">
      <c r="A64" s="134"/>
      <c r="B64" s="347"/>
      <c r="C64" s="136"/>
      <c r="D64" s="348"/>
      <c r="E64" s="164"/>
      <c r="F64" s="349"/>
      <c r="G64" s="139"/>
      <c r="H64" s="140"/>
      <c r="I64" s="141"/>
      <c r="J64" s="142"/>
      <c r="K64" s="140"/>
      <c r="L64" s="141"/>
      <c r="M64" s="142"/>
      <c r="N64" s="140"/>
      <c r="O64" s="141"/>
      <c r="P64" s="175"/>
      <c r="Q64" s="176"/>
      <c r="R64" s="176"/>
      <c r="S64" s="145">
        <f t="shared" si="1"/>
        <v>8.3333333333333329E-2</v>
      </c>
      <c r="T64" s="187"/>
      <c r="U64" s="188"/>
      <c r="V64" s="189"/>
      <c r="W64" s="189"/>
      <c r="X64" s="190"/>
    </row>
    <row r="65" spans="1:24" s="43" customFormat="1" ht="20.100000000000001" hidden="1" customHeight="1" x14ac:dyDescent="0.25">
      <c r="A65" s="134"/>
      <c r="B65" s="347"/>
      <c r="C65" s="136"/>
      <c r="D65" s="348"/>
      <c r="E65" s="177"/>
      <c r="F65" s="349"/>
      <c r="G65" s="139"/>
      <c r="H65" s="140"/>
      <c r="I65" s="141"/>
      <c r="J65" s="142"/>
      <c r="K65" s="140"/>
      <c r="L65" s="141"/>
      <c r="M65" s="142"/>
      <c r="N65" s="140"/>
      <c r="O65" s="141"/>
      <c r="P65" s="175"/>
      <c r="Q65" s="176"/>
      <c r="R65" s="176"/>
      <c r="S65" s="145">
        <f t="shared" si="1"/>
        <v>8.3333333333333329E-2</v>
      </c>
      <c r="T65" s="187"/>
      <c r="U65" s="188"/>
      <c r="V65" s="189"/>
      <c r="W65" s="189"/>
      <c r="X65" s="190"/>
    </row>
    <row r="66" spans="1:24" ht="20.100000000000001" hidden="1" customHeight="1" x14ac:dyDescent="0.25">
      <c r="A66" s="163"/>
      <c r="B66" s="347"/>
      <c r="C66" s="170"/>
      <c r="D66" s="348"/>
      <c r="E66" s="171"/>
      <c r="F66" s="349"/>
      <c r="G66" s="139"/>
      <c r="H66" s="140"/>
      <c r="I66" s="141"/>
      <c r="J66" s="142"/>
      <c r="K66" s="140"/>
      <c r="L66" s="141"/>
      <c r="M66" s="142"/>
      <c r="N66" s="140"/>
      <c r="O66" s="141"/>
      <c r="P66" s="143"/>
      <c r="Q66" s="144"/>
      <c r="R66" s="144"/>
      <c r="S66" s="145">
        <f t="shared" si="1"/>
        <v>8.3333333333333329E-2</v>
      </c>
      <c r="T66" s="187"/>
      <c r="U66" s="188"/>
      <c r="V66" s="189"/>
      <c r="W66" s="189"/>
      <c r="X66" s="190"/>
    </row>
    <row r="67" spans="1:24" ht="20.100000000000001" hidden="1" customHeight="1" x14ac:dyDescent="0.25">
      <c r="A67" s="163"/>
      <c r="B67" s="347"/>
      <c r="C67" s="170"/>
      <c r="D67" s="348"/>
      <c r="E67" s="172"/>
      <c r="F67" s="349"/>
      <c r="G67" s="173"/>
      <c r="H67" s="140"/>
      <c r="I67" s="141"/>
      <c r="J67" s="174"/>
      <c r="K67" s="140"/>
      <c r="L67" s="141"/>
      <c r="M67" s="174"/>
      <c r="N67" s="140"/>
      <c r="O67" s="141"/>
      <c r="P67" s="175"/>
      <c r="Q67" s="176"/>
      <c r="R67" s="176"/>
      <c r="S67" s="145">
        <f t="shared" si="1"/>
        <v>8.3333333333333329E-2</v>
      </c>
      <c r="T67" s="187"/>
      <c r="U67" s="188"/>
      <c r="V67" s="189"/>
      <c r="W67" s="189"/>
      <c r="X67" s="190"/>
    </row>
    <row r="68" spans="1:24" ht="5.25" customHeight="1" thickBot="1" x14ac:dyDescent="0.3">
      <c r="A68" s="122"/>
      <c r="B68" s="344"/>
      <c r="C68" s="124"/>
      <c r="D68" s="345"/>
      <c r="E68" s="126"/>
      <c r="F68" s="346"/>
      <c r="G68" s="130"/>
      <c r="H68" s="195"/>
      <c r="I68" s="196"/>
      <c r="J68" s="130"/>
      <c r="K68" s="195"/>
      <c r="L68" s="196"/>
      <c r="M68" s="130"/>
      <c r="N68" s="195"/>
      <c r="O68" s="196"/>
      <c r="P68" s="197"/>
      <c r="Q68" s="197"/>
      <c r="R68" s="197"/>
      <c r="S68" s="131"/>
      <c r="T68" s="128"/>
      <c r="U68" s="132"/>
      <c r="V68" s="133"/>
      <c r="W68" s="133"/>
      <c r="X68" s="133"/>
    </row>
    <row r="69" spans="1:24" ht="15" customHeight="1" thickBot="1" x14ac:dyDescent="0.3">
      <c r="B69" s="359"/>
      <c r="C69"/>
      <c r="E69" s="200"/>
      <c r="F69" s="361"/>
      <c r="G69" s="275" t="str">
        <f>G2</f>
        <v># Shot</v>
      </c>
      <c r="J69" s="278" t="str">
        <f>J2</f>
        <v># Shot</v>
      </c>
      <c r="M69" s="325" t="str">
        <f>M2</f>
        <v># Shot</v>
      </c>
      <c r="P69" s="281" t="s">
        <v>69</v>
      </c>
      <c r="Q69" s="326"/>
      <c r="R69" s="282"/>
      <c r="T69" s="283" t="str">
        <f>T2</f>
        <v>Bypass</v>
      </c>
      <c r="U69" s="286" t="str">
        <f>U2</f>
        <v>No Show</v>
      </c>
      <c r="V69" s="266" t="str">
        <f>V2</f>
        <v>Decline</v>
      </c>
      <c r="W69" s="266" t="str">
        <f>W2</f>
        <v>Xtra Sheets</v>
      </c>
      <c r="X69" s="241" t="str">
        <f>X2</f>
        <v># Sales 
(if known)</v>
      </c>
    </row>
    <row r="70" spans="1:24" ht="15.75" customHeight="1" x14ac:dyDescent="0.25">
      <c r="F70" s="361"/>
      <c r="G70" s="276"/>
      <c r="J70" s="279"/>
      <c r="M70" s="327"/>
      <c r="P70" s="271" t="str">
        <f>P3</f>
        <v>Green 
Screen</v>
      </c>
      <c r="Q70" s="273" t="str">
        <f>Q3</f>
        <v>Star</v>
      </c>
      <c r="R70" s="328" t="str">
        <f>R3</f>
        <v>Private</v>
      </c>
      <c r="T70" s="284"/>
      <c r="U70" s="287"/>
      <c r="V70" s="267"/>
      <c r="W70" s="267"/>
      <c r="X70" s="269"/>
    </row>
    <row r="71" spans="1:24" ht="15.75" customHeight="1" thickBot="1" x14ac:dyDescent="0.3">
      <c r="F71" s="361"/>
      <c r="G71" s="277"/>
      <c r="J71" s="280"/>
      <c r="M71" s="329"/>
      <c r="P71" s="272"/>
      <c r="Q71" s="274"/>
      <c r="R71" s="330"/>
      <c r="T71" s="285"/>
      <c r="U71" s="288"/>
      <c r="V71" s="268"/>
      <c r="W71" s="268"/>
      <c r="X71" s="270"/>
    </row>
    <row r="72" spans="1:24" ht="37.5" customHeight="1" thickBot="1" x14ac:dyDescent="0.3">
      <c r="F72" s="361"/>
      <c r="G72" s="202"/>
      <c r="J72" s="202"/>
      <c r="M72" s="202"/>
      <c r="P72" s="203"/>
      <c r="Q72" s="204"/>
      <c r="R72" s="204"/>
      <c r="T72" s="205"/>
      <c r="U72" s="206"/>
      <c r="V72" s="207"/>
      <c r="W72" s="207"/>
      <c r="X72" s="206"/>
    </row>
    <row r="73" spans="1:24" ht="4.5" customHeight="1" x14ac:dyDescent="0.25"/>
    <row r="74" spans="1:24" ht="4.5" customHeight="1" x14ac:dyDescent="0.25"/>
    <row r="75" spans="1:24" ht="27.75" customHeight="1" x14ac:dyDescent="0.25"/>
    <row r="76" spans="1:24" ht="27.75" customHeight="1" x14ac:dyDescent="0.25"/>
    <row r="77" spans="1:24" ht="27.75" customHeight="1" x14ac:dyDescent="0.25"/>
    <row r="81" ht="6" customHeight="1" x14ac:dyDescent="0.25"/>
  </sheetData>
  <mergeCells count="26">
    <mergeCell ref="V69:V71"/>
    <mergeCell ref="W69:W71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P2:R2"/>
    <mergeCell ref="T2:T3"/>
    <mergeCell ref="U2:U3"/>
    <mergeCell ref="V2:V3"/>
    <mergeCell ref="W2:W3"/>
    <mergeCell ref="X2:X3"/>
    <mergeCell ref="A1:F2"/>
    <mergeCell ref="G1:O1"/>
    <mergeCell ref="G2:G3"/>
    <mergeCell ref="H2:I2"/>
    <mergeCell ref="J2:J3"/>
    <mergeCell ref="K2:L2"/>
    <mergeCell ref="M2:M3"/>
    <mergeCell ref="N2:O2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11BC-5526-42A9-907D-5A85B9B58E15}">
  <sheetPr>
    <pageSetUpPr fitToPage="1"/>
  </sheetPr>
  <dimension ref="A1:T54"/>
  <sheetViews>
    <sheetView zoomScale="120" zoomScaleNormal="120" workbookViewId="0">
      <selection activeCell="O5" sqref="O5:T19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99" customWidth="1"/>
    <col min="4" max="4" width="5.85546875" style="199" bestFit="1" customWidth="1"/>
    <col min="5" max="5" width="19.28515625" style="199" bestFit="1" customWidth="1"/>
    <col min="6" max="6" width="8.42578125" bestFit="1" customWidth="1"/>
    <col min="7" max="7" width="4.28515625" customWidth="1"/>
    <col min="8" max="9" width="8.140625" style="199" customWidth="1"/>
    <col min="10" max="10" width="4.28515625" customWidth="1"/>
    <col min="11" max="12" width="8.140625" style="199" customWidth="1"/>
    <col min="13" max="14" width="6.42578125" customWidth="1"/>
    <col min="15" max="15" width="5.7109375" style="107" customWidth="1"/>
    <col min="16" max="19" width="3.42578125" customWidth="1"/>
    <col min="20" max="20" width="8.42578125" customWidth="1"/>
  </cols>
  <sheetData>
    <row r="1" spans="1:20" ht="16.5" thickBot="1" x14ac:dyDescent="0.3">
      <c r="A1" s="243" t="s">
        <v>27</v>
      </c>
      <c r="B1" s="243"/>
      <c r="C1" s="243"/>
      <c r="D1" s="243"/>
      <c r="E1" s="243"/>
      <c r="F1" s="244"/>
      <c r="G1" s="247" t="s">
        <v>65</v>
      </c>
      <c r="H1" s="248"/>
      <c r="I1" s="248"/>
      <c r="J1" s="248"/>
      <c r="K1" s="248"/>
      <c r="L1" s="249"/>
    </row>
    <row r="2" spans="1:20" ht="24.75" customHeight="1" thickBot="1" x14ac:dyDescent="0.3">
      <c r="A2" s="245"/>
      <c r="B2" s="245"/>
      <c r="C2" s="245"/>
      <c r="D2" s="245"/>
      <c r="E2" s="245"/>
      <c r="F2" s="246"/>
      <c r="G2" s="250" t="s">
        <v>66</v>
      </c>
      <c r="H2" s="252" t="s">
        <v>67</v>
      </c>
      <c r="I2" s="253"/>
      <c r="J2" s="254" t="s">
        <v>66</v>
      </c>
      <c r="K2" s="256" t="s">
        <v>68</v>
      </c>
      <c r="L2" s="257"/>
      <c r="M2" s="258" t="s">
        <v>69</v>
      </c>
      <c r="N2" s="259"/>
      <c r="O2" s="108"/>
      <c r="P2" s="260" t="s">
        <v>70</v>
      </c>
      <c r="Q2" s="262" t="s">
        <v>71</v>
      </c>
      <c r="R2" s="264" t="s">
        <v>72</v>
      </c>
      <c r="S2" s="264" t="s">
        <v>73</v>
      </c>
      <c r="T2" s="241" t="s">
        <v>74</v>
      </c>
    </row>
    <row r="3" spans="1:20" ht="22.5" customHeight="1" x14ac:dyDescent="0.25">
      <c r="A3" s="109" t="s">
        <v>0</v>
      </c>
      <c r="B3" s="110" t="s">
        <v>1</v>
      </c>
      <c r="C3" s="111" t="s">
        <v>3</v>
      </c>
      <c r="D3" s="112" t="s">
        <v>2</v>
      </c>
      <c r="E3" s="113" t="s">
        <v>75</v>
      </c>
      <c r="F3" s="114" t="s">
        <v>10</v>
      </c>
      <c r="G3" s="251"/>
      <c r="H3" s="115" t="s">
        <v>76</v>
      </c>
      <c r="I3" s="116" t="s">
        <v>77</v>
      </c>
      <c r="J3" s="255"/>
      <c r="K3" s="117" t="s">
        <v>76</v>
      </c>
      <c r="L3" s="118" t="s">
        <v>77</v>
      </c>
      <c r="M3" s="119" t="s">
        <v>78</v>
      </c>
      <c r="N3" s="120" t="s">
        <v>68</v>
      </c>
      <c r="O3" s="121" t="s">
        <v>79</v>
      </c>
      <c r="P3" s="261"/>
      <c r="Q3" s="263"/>
      <c r="R3" s="265"/>
      <c r="S3" s="265"/>
      <c r="T3" s="242"/>
    </row>
    <row r="4" spans="1:20" ht="5.25" customHeight="1" x14ac:dyDescent="0.25">
      <c r="A4" s="122"/>
      <c r="B4" s="123"/>
      <c r="C4" s="124"/>
      <c r="D4" s="125"/>
      <c r="E4" s="126"/>
      <c r="F4" s="127"/>
      <c r="G4" s="128"/>
      <c r="H4" s="129"/>
      <c r="I4" s="130"/>
      <c r="J4" s="128"/>
      <c r="K4" s="129"/>
      <c r="L4" s="130"/>
      <c r="M4" s="130"/>
      <c r="N4" s="130"/>
      <c r="O4" s="131"/>
      <c r="P4" s="128"/>
      <c r="Q4" s="132"/>
      <c r="R4" s="133"/>
      <c r="S4" s="133"/>
      <c r="T4" s="133"/>
    </row>
    <row r="5" spans="1:20" ht="30" customHeight="1" x14ac:dyDescent="0.25">
      <c r="A5" s="150">
        <v>0.39583333333333331</v>
      </c>
      <c r="B5" s="151" t="s">
        <v>89</v>
      </c>
      <c r="C5" s="152">
        <v>50</v>
      </c>
      <c r="D5" s="153" t="s">
        <v>29</v>
      </c>
      <c r="E5" s="154" t="s">
        <v>87</v>
      </c>
      <c r="F5" s="155" t="s">
        <v>39</v>
      </c>
      <c r="G5" s="221" t="s">
        <v>81</v>
      </c>
      <c r="H5" s="156" t="s">
        <v>81</v>
      </c>
      <c r="I5" s="157" t="s">
        <v>81</v>
      </c>
      <c r="J5" s="222">
        <f t="shared" ref="J5:J11" si="0">IF(ISBLANK(L5),0,(L5-K5+1))</f>
        <v>4</v>
      </c>
      <c r="K5" s="156">
        <v>2492</v>
      </c>
      <c r="L5" s="157">
        <v>2495</v>
      </c>
      <c r="M5" s="225" t="s">
        <v>81</v>
      </c>
      <c r="N5" s="226">
        <v>1</v>
      </c>
      <c r="O5" s="158" t="s">
        <v>81</v>
      </c>
      <c r="P5" s="227" t="s">
        <v>81</v>
      </c>
      <c r="Q5" s="228" t="s">
        <v>81</v>
      </c>
      <c r="R5" s="229" t="s">
        <v>81</v>
      </c>
      <c r="S5" s="229" t="s">
        <v>81</v>
      </c>
      <c r="T5" s="230" t="s">
        <v>81</v>
      </c>
    </row>
    <row r="6" spans="1:20" ht="20.100000000000001" customHeight="1" x14ac:dyDescent="0.25">
      <c r="A6" s="134">
        <v>0.41666666666666669</v>
      </c>
      <c r="B6" s="135" t="s">
        <v>37</v>
      </c>
      <c r="C6" s="136">
        <v>25</v>
      </c>
      <c r="D6" s="136" t="s">
        <v>38</v>
      </c>
      <c r="E6" s="137"/>
      <c r="F6" s="138" t="s">
        <v>40</v>
      </c>
      <c r="G6" s="221">
        <f>IF(ISBLANK(I6),0,(I6-H6+1))</f>
        <v>9</v>
      </c>
      <c r="H6" s="140">
        <v>4915</v>
      </c>
      <c r="I6" s="141">
        <v>4923</v>
      </c>
      <c r="J6" s="222">
        <f t="shared" si="0"/>
        <v>0</v>
      </c>
      <c r="K6" s="140"/>
      <c r="L6" s="141"/>
      <c r="M6" s="225">
        <v>8</v>
      </c>
      <c r="N6" s="226"/>
      <c r="O6" s="145">
        <f t="shared" ref="O6:O40" si="1">A6+TIME(2,0,0)</f>
        <v>0.5</v>
      </c>
      <c r="P6" s="239">
        <v>8</v>
      </c>
      <c r="Q6" s="240">
        <v>0</v>
      </c>
      <c r="R6" s="233">
        <v>0</v>
      </c>
      <c r="S6" s="233">
        <v>0</v>
      </c>
      <c r="T6" s="234">
        <v>0</v>
      </c>
    </row>
    <row r="7" spans="1:20" ht="24" x14ac:dyDescent="0.25">
      <c r="A7" s="208">
        <v>0.41666666666666669</v>
      </c>
      <c r="B7" s="209" t="s">
        <v>88</v>
      </c>
      <c r="C7" s="210">
        <v>20</v>
      </c>
      <c r="D7" s="210" t="s">
        <v>30</v>
      </c>
      <c r="E7" s="211" t="s">
        <v>80</v>
      </c>
      <c r="F7" s="212" t="s">
        <v>41</v>
      </c>
      <c r="G7" s="213" t="s">
        <v>81</v>
      </c>
      <c r="H7" s="214" t="s">
        <v>81</v>
      </c>
      <c r="I7" s="215" t="s">
        <v>81</v>
      </c>
      <c r="J7" s="222" t="s">
        <v>81</v>
      </c>
      <c r="K7" s="214" t="s">
        <v>81</v>
      </c>
      <c r="L7" s="215" t="s">
        <v>81</v>
      </c>
      <c r="M7" s="225" t="s">
        <v>81</v>
      </c>
      <c r="N7" s="226" t="s">
        <v>81</v>
      </c>
      <c r="O7" s="216" t="s">
        <v>81</v>
      </c>
      <c r="P7" s="235" t="s">
        <v>81</v>
      </c>
      <c r="Q7" s="236" t="s">
        <v>81</v>
      </c>
      <c r="R7" s="237" t="s">
        <v>81</v>
      </c>
      <c r="S7" s="237" t="s">
        <v>81</v>
      </c>
      <c r="T7" s="238" t="s">
        <v>81</v>
      </c>
    </row>
    <row r="8" spans="1:20" ht="24" x14ac:dyDescent="0.25">
      <c r="A8" s="208">
        <v>0.41666666666666669</v>
      </c>
      <c r="B8" s="209" t="s">
        <v>88</v>
      </c>
      <c r="C8" s="210">
        <v>20</v>
      </c>
      <c r="D8" s="210" t="s">
        <v>30</v>
      </c>
      <c r="E8" s="211" t="s">
        <v>82</v>
      </c>
      <c r="F8" s="212" t="s">
        <v>43</v>
      </c>
      <c r="G8" s="213" t="s">
        <v>81</v>
      </c>
      <c r="H8" s="214" t="s">
        <v>81</v>
      </c>
      <c r="I8" s="215" t="s">
        <v>81</v>
      </c>
      <c r="J8" s="222" t="s">
        <v>81</v>
      </c>
      <c r="K8" s="214" t="s">
        <v>81</v>
      </c>
      <c r="L8" s="215" t="s">
        <v>81</v>
      </c>
      <c r="M8" s="225" t="s">
        <v>81</v>
      </c>
      <c r="N8" s="226" t="s">
        <v>81</v>
      </c>
      <c r="O8" s="216" t="s">
        <v>81</v>
      </c>
      <c r="P8" s="235" t="s">
        <v>81</v>
      </c>
      <c r="Q8" s="236" t="s">
        <v>81</v>
      </c>
      <c r="R8" s="237" t="s">
        <v>81</v>
      </c>
      <c r="S8" s="237" t="s">
        <v>81</v>
      </c>
      <c r="T8" s="238" t="s">
        <v>81</v>
      </c>
    </row>
    <row r="9" spans="1:20" ht="24" x14ac:dyDescent="0.25">
      <c r="A9" s="208">
        <v>0.41666666666666669</v>
      </c>
      <c r="B9" s="209" t="s">
        <v>88</v>
      </c>
      <c r="C9" s="210">
        <v>20</v>
      </c>
      <c r="D9" s="210" t="s">
        <v>30</v>
      </c>
      <c r="E9" s="211" t="s">
        <v>83</v>
      </c>
      <c r="F9" s="212" t="s">
        <v>42</v>
      </c>
      <c r="G9" s="213" t="s">
        <v>81</v>
      </c>
      <c r="H9" s="214" t="s">
        <v>81</v>
      </c>
      <c r="I9" s="215" t="s">
        <v>81</v>
      </c>
      <c r="J9" s="222" t="s">
        <v>81</v>
      </c>
      <c r="K9" s="214" t="s">
        <v>81</v>
      </c>
      <c r="L9" s="215" t="s">
        <v>81</v>
      </c>
      <c r="M9" s="225" t="s">
        <v>81</v>
      </c>
      <c r="N9" s="226" t="s">
        <v>81</v>
      </c>
      <c r="O9" s="216" t="s">
        <v>81</v>
      </c>
      <c r="P9" s="235" t="s">
        <v>81</v>
      </c>
      <c r="Q9" s="236" t="s">
        <v>81</v>
      </c>
      <c r="R9" s="237" t="s">
        <v>81</v>
      </c>
      <c r="S9" s="237" t="s">
        <v>81</v>
      </c>
      <c r="T9" s="238" t="s">
        <v>81</v>
      </c>
    </row>
    <row r="10" spans="1:20" ht="30" customHeight="1" x14ac:dyDescent="0.25">
      <c r="A10" s="150">
        <v>0.41666666666666669</v>
      </c>
      <c r="B10" s="151" t="s">
        <v>90</v>
      </c>
      <c r="C10" s="152">
        <v>100</v>
      </c>
      <c r="D10" s="153" t="s">
        <v>29</v>
      </c>
      <c r="E10" s="154" t="s">
        <v>91</v>
      </c>
      <c r="F10" s="155" t="s">
        <v>44</v>
      </c>
      <c r="G10" s="139"/>
      <c r="H10" s="156" t="s">
        <v>81</v>
      </c>
      <c r="I10" s="157" t="s">
        <v>81</v>
      </c>
      <c r="J10" s="222">
        <f t="shared" si="0"/>
        <v>15</v>
      </c>
      <c r="K10" s="156">
        <v>2498</v>
      </c>
      <c r="L10" s="157">
        <v>2512</v>
      </c>
      <c r="M10" s="225"/>
      <c r="N10" s="226">
        <v>4</v>
      </c>
      <c r="O10" s="158" t="s">
        <v>81</v>
      </c>
      <c r="P10" s="227" t="s">
        <v>81</v>
      </c>
      <c r="Q10" s="228" t="s">
        <v>81</v>
      </c>
      <c r="R10" s="229" t="s">
        <v>81</v>
      </c>
      <c r="S10" s="229" t="s">
        <v>81</v>
      </c>
      <c r="T10" s="230" t="s">
        <v>81</v>
      </c>
    </row>
    <row r="11" spans="1:20" ht="20.100000000000001" customHeight="1" x14ac:dyDescent="0.25">
      <c r="A11" s="134">
        <v>0.5</v>
      </c>
      <c r="B11" s="135" t="s">
        <v>37</v>
      </c>
      <c r="C11" s="136">
        <v>25</v>
      </c>
      <c r="D11" s="136" t="s">
        <v>38</v>
      </c>
      <c r="E11" s="137"/>
      <c r="F11" s="138" t="s">
        <v>46</v>
      </c>
      <c r="G11" s="221">
        <f>IF(ISBLANK(I11),0,(I11-H11+1))</f>
        <v>6</v>
      </c>
      <c r="H11" s="140">
        <v>4924</v>
      </c>
      <c r="I11" s="141">
        <v>4929</v>
      </c>
      <c r="J11" s="222">
        <f t="shared" si="0"/>
        <v>0</v>
      </c>
      <c r="K11" s="140"/>
      <c r="L11" s="141"/>
      <c r="M11" s="225">
        <v>3</v>
      </c>
      <c r="N11" s="226"/>
      <c r="O11" s="145">
        <f t="shared" si="1"/>
        <v>0.58333333333333337</v>
      </c>
      <c r="P11" s="231">
        <v>0</v>
      </c>
      <c r="Q11" s="232">
        <v>1</v>
      </c>
      <c r="R11" s="233">
        <v>0</v>
      </c>
      <c r="S11" s="233">
        <v>0</v>
      </c>
      <c r="T11" s="234">
        <v>2</v>
      </c>
    </row>
    <row r="12" spans="1:20" ht="24" x14ac:dyDescent="0.25">
      <c r="A12" s="208">
        <v>0.5</v>
      </c>
      <c r="B12" s="209" t="s">
        <v>52</v>
      </c>
      <c r="C12" s="210">
        <v>29</v>
      </c>
      <c r="D12" s="210" t="s">
        <v>30</v>
      </c>
      <c r="E12" s="211" t="s">
        <v>84</v>
      </c>
      <c r="F12" s="212" t="s">
        <v>41</v>
      </c>
      <c r="G12" s="213" t="s">
        <v>81</v>
      </c>
      <c r="H12" s="214" t="s">
        <v>81</v>
      </c>
      <c r="I12" s="215" t="s">
        <v>81</v>
      </c>
      <c r="J12" s="222" t="s">
        <v>81</v>
      </c>
      <c r="K12" s="214" t="s">
        <v>81</v>
      </c>
      <c r="L12" s="215" t="s">
        <v>81</v>
      </c>
      <c r="M12" s="225" t="s">
        <v>81</v>
      </c>
      <c r="N12" s="226" t="s">
        <v>81</v>
      </c>
      <c r="O12" s="216" t="s">
        <v>81</v>
      </c>
      <c r="P12" s="235" t="s">
        <v>81</v>
      </c>
      <c r="Q12" s="236" t="s">
        <v>81</v>
      </c>
      <c r="R12" s="237" t="s">
        <v>81</v>
      </c>
      <c r="S12" s="237" t="s">
        <v>81</v>
      </c>
      <c r="T12" s="238" t="s">
        <v>81</v>
      </c>
    </row>
    <row r="13" spans="1:20" ht="24" x14ac:dyDescent="0.25">
      <c r="A13" s="208">
        <v>0.5</v>
      </c>
      <c r="B13" s="209" t="s">
        <v>52</v>
      </c>
      <c r="C13" s="210">
        <v>29</v>
      </c>
      <c r="D13" s="210" t="s">
        <v>30</v>
      </c>
      <c r="E13" s="211" t="s">
        <v>85</v>
      </c>
      <c r="F13" s="212" t="s">
        <v>43</v>
      </c>
      <c r="G13" s="213" t="s">
        <v>81</v>
      </c>
      <c r="H13" s="214" t="s">
        <v>81</v>
      </c>
      <c r="I13" s="215" t="s">
        <v>81</v>
      </c>
      <c r="J13" s="222" t="s">
        <v>81</v>
      </c>
      <c r="K13" s="214" t="s">
        <v>81</v>
      </c>
      <c r="L13" s="215" t="s">
        <v>81</v>
      </c>
      <c r="M13" s="225" t="s">
        <v>81</v>
      </c>
      <c r="N13" s="226" t="s">
        <v>81</v>
      </c>
      <c r="O13" s="216" t="s">
        <v>81</v>
      </c>
      <c r="P13" s="235" t="s">
        <v>81</v>
      </c>
      <c r="Q13" s="236" t="s">
        <v>81</v>
      </c>
      <c r="R13" s="237" t="s">
        <v>81</v>
      </c>
      <c r="S13" s="237" t="s">
        <v>81</v>
      </c>
      <c r="T13" s="238" t="s">
        <v>81</v>
      </c>
    </row>
    <row r="14" spans="1:20" ht="24" x14ac:dyDescent="0.25">
      <c r="A14" s="208">
        <v>0.5</v>
      </c>
      <c r="B14" s="209" t="s">
        <v>52</v>
      </c>
      <c r="C14" s="210">
        <v>28</v>
      </c>
      <c r="D14" s="210" t="s">
        <v>30</v>
      </c>
      <c r="E14" s="211" t="s">
        <v>86</v>
      </c>
      <c r="F14" s="212" t="s">
        <v>42</v>
      </c>
      <c r="G14" s="213" t="s">
        <v>81</v>
      </c>
      <c r="H14" s="214" t="s">
        <v>81</v>
      </c>
      <c r="I14" s="215" t="s">
        <v>81</v>
      </c>
      <c r="J14" s="222" t="s">
        <v>81</v>
      </c>
      <c r="K14" s="214" t="s">
        <v>81</v>
      </c>
      <c r="L14" s="215" t="s">
        <v>81</v>
      </c>
      <c r="M14" s="225" t="s">
        <v>81</v>
      </c>
      <c r="N14" s="226" t="s">
        <v>81</v>
      </c>
      <c r="O14" s="216" t="s">
        <v>81</v>
      </c>
      <c r="P14" s="235" t="s">
        <v>81</v>
      </c>
      <c r="Q14" s="236" t="s">
        <v>81</v>
      </c>
      <c r="R14" s="237" t="s">
        <v>81</v>
      </c>
      <c r="S14" s="237" t="s">
        <v>81</v>
      </c>
      <c r="T14" s="238" t="s">
        <v>81</v>
      </c>
    </row>
    <row r="15" spans="1:20" ht="20.100000000000001" customHeight="1" x14ac:dyDescent="0.25">
      <c r="A15" s="134">
        <v>4.1666666666666664E-2</v>
      </c>
      <c r="B15" s="135" t="s">
        <v>60</v>
      </c>
      <c r="C15" s="136">
        <v>35</v>
      </c>
      <c r="D15" s="136" t="s">
        <v>38</v>
      </c>
      <c r="E15" s="137"/>
      <c r="F15" s="138" t="s">
        <v>39</v>
      </c>
      <c r="G15" s="221">
        <f>IF(ISBLANK(I15),0,(I15-H15+1))</f>
        <v>15</v>
      </c>
      <c r="H15" s="140">
        <v>4930</v>
      </c>
      <c r="I15" s="141">
        <v>4944</v>
      </c>
      <c r="J15" s="222">
        <f>IF(ISBLANK(L15),0,(L15-K15+1))</f>
        <v>0</v>
      </c>
      <c r="K15" s="140"/>
      <c r="L15" s="141"/>
      <c r="M15" s="225">
        <v>14</v>
      </c>
      <c r="N15" s="226"/>
      <c r="O15" s="145">
        <f t="shared" si="1"/>
        <v>0.125</v>
      </c>
      <c r="P15" s="231">
        <v>0</v>
      </c>
      <c r="Q15" s="232">
        <v>0</v>
      </c>
      <c r="R15" s="233">
        <v>6</v>
      </c>
      <c r="S15" s="233">
        <v>2</v>
      </c>
      <c r="T15" s="234">
        <v>7</v>
      </c>
    </row>
    <row r="16" spans="1:20" ht="20.100000000000001" customHeight="1" x14ac:dyDescent="0.25">
      <c r="A16" s="134">
        <v>8.3333333333333329E-2</v>
      </c>
      <c r="B16" s="135" t="s">
        <v>60</v>
      </c>
      <c r="C16" s="136">
        <v>35</v>
      </c>
      <c r="D16" s="136" t="s">
        <v>38</v>
      </c>
      <c r="E16" s="137"/>
      <c r="F16" s="138" t="s">
        <v>46</v>
      </c>
      <c r="G16" s="221">
        <f>IF(ISBLANK(I16),0,(I16-H16+1))</f>
        <v>12</v>
      </c>
      <c r="H16" s="140">
        <v>4945</v>
      </c>
      <c r="I16" s="141">
        <v>4956</v>
      </c>
      <c r="J16" s="222">
        <f t="shared" ref="J16:J19" si="2">IF(ISBLANK(L16),0,(L16-K16+1))</f>
        <v>0</v>
      </c>
      <c r="K16" s="140"/>
      <c r="L16" s="141"/>
      <c r="M16" s="225">
        <v>12</v>
      </c>
      <c r="N16" s="226"/>
      <c r="O16" s="145">
        <f t="shared" si="1"/>
        <v>0.16666666666666666</v>
      </c>
      <c r="P16" s="231">
        <v>0</v>
      </c>
      <c r="Q16" s="232">
        <v>2</v>
      </c>
      <c r="R16" s="233">
        <v>1</v>
      </c>
      <c r="S16" s="233">
        <v>2</v>
      </c>
      <c r="T16" s="234">
        <v>7</v>
      </c>
    </row>
    <row r="17" spans="1:20" ht="20.100000000000001" customHeight="1" x14ac:dyDescent="0.25">
      <c r="A17" s="134">
        <v>0.16666666666666666</v>
      </c>
      <c r="B17" s="135" t="s">
        <v>60</v>
      </c>
      <c r="C17" s="136">
        <v>35</v>
      </c>
      <c r="D17" s="136" t="s">
        <v>38</v>
      </c>
      <c r="E17" s="137"/>
      <c r="F17" s="138" t="s">
        <v>63</v>
      </c>
      <c r="G17" s="221">
        <f>IF(ISBLANK(I17),0,(I17-H17+1))</f>
        <v>11</v>
      </c>
      <c r="H17" s="140">
        <v>4957</v>
      </c>
      <c r="I17" s="141">
        <v>4967</v>
      </c>
      <c r="J17" s="222">
        <f t="shared" si="2"/>
        <v>0</v>
      </c>
      <c r="K17" s="140"/>
      <c r="L17" s="141"/>
      <c r="M17" s="225">
        <v>11</v>
      </c>
      <c r="N17" s="226"/>
      <c r="O17" s="145">
        <f t="shared" si="1"/>
        <v>0.25</v>
      </c>
      <c r="P17" s="231">
        <v>0</v>
      </c>
      <c r="Q17" s="232">
        <v>2</v>
      </c>
      <c r="R17" s="233">
        <v>3</v>
      </c>
      <c r="S17" s="233">
        <v>0</v>
      </c>
      <c r="T17" s="234">
        <v>7</v>
      </c>
    </row>
    <row r="18" spans="1:20" ht="30" customHeight="1" x14ac:dyDescent="0.25">
      <c r="A18" s="150">
        <v>0.20833333333333334</v>
      </c>
      <c r="B18" s="151" t="s">
        <v>48</v>
      </c>
      <c r="C18" s="152">
        <v>25</v>
      </c>
      <c r="D18" s="153" t="s">
        <v>29</v>
      </c>
      <c r="E18" s="154" t="s">
        <v>87</v>
      </c>
      <c r="F18" s="155" t="s">
        <v>45</v>
      </c>
      <c r="G18" s="139"/>
      <c r="H18" s="156" t="s">
        <v>81</v>
      </c>
      <c r="I18" s="157" t="s">
        <v>81</v>
      </c>
      <c r="J18" s="222">
        <f t="shared" si="2"/>
        <v>5</v>
      </c>
      <c r="K18" s="156">
        <v>2515</v>
      </c>
      <c r="L18" s="157">
        <v>2519</v>
      </c>
      <c r="M18" s="225"/>
      <c r="N18" s="226">
        <v>1</v>
      </c>
      <c r="O18" s="158" t="s">
        <v>81</v>
      </c>
      <c r="P18" s="227" t="s">
        <v>81</v>
      </c>
      <c r="Q18" s="228" t="s">
        <v>81</v>
      </c>
      <c r="R18" s="229" t="s">
        <v>81</v>
      </c>
      <c r="S18" s="229" t="s">
        <v>81</v>
      </c>
      <c r="T18" s="230" t="s">
        <v>81</v>
      </c>
    </row>
    <row r="19" spans="1:20" ht="30" customHeight="1" x14ac:dyDescent="0.25">
      <c r="A19" s="150" t="s">
        <v>28</v>
      </c>
      <c r="B19" s="151" t="s">
        <v>61</v>
      </c>
      <c r="C19" s="152">
        <v>35</v>
      </c>
      <c r="D19" s="153" t="s">
        <v>29</v>
      </c>
      <c r="E19" s="154" t="s">
        <v>87</v>
      </c>
      <c r="F19" s="155" t="s">
        <v>45</v>
      </c>
      <c r="G19" s="139"/>
      <c r="H19" s="156" t="s">
        <v>81</v>
      </c>
      <c r="I19" s="157" t="s">
        <v>81</v>
      </c>
      <c r="J19" s="222">
        <f t="shared" si="2"/>
        <v>5</v>
      </c>
      <c r="K19" s="156">
        <v>2523</v>
      </c>
      <c r="L19" s="157">
        <v>2527</v>
      </c>
      <c r="M19" s="225"/>
      <c r="N19" s="226">
        <v>1</v>
      </c>
      <c r="O19" s="158" t="s">
        <v>81</v>
      </c>
      <c r="P19" s="227" t="s">
        <v>81</v>
      </c>
      <c r="Q19" s="228" t="s">
        <v>81</v>
      </c>
      <c r="R19" s="229" t="s">
        <v>81</v>
      </c>
      <c r="S19" s="229" t="s">
        <v>81</v>
      </c>
      <c r="T19" s="230" t="s">
        <v>81</v>
      </c>
    </row>
    <row r="20" spans="1:20" ht="20.100000000000001" hidden="1" customHeight="1" x14ac:dyDescent="0.25">
      <c r="A20" s="163"/>
      <c r="B20" s="135"/>
      <c r="C20" s="136"/>
      <c r="D20" s="136"/>
      <c r="E20" s="164"/>
      <c r="F20" s="165"/>
      <c r="G20" s="139"/>
      <c r="H20" s="140"/>
      <c r="I20" s="141"/>
      <c r="J20" s="142"/>
      <c r="K20" s="140"/>
      <c r="L20" s="141"/>
      <c r="M20" s="143"/>
      <c r="N20" s="144"/>
      <c r="O20" s="145">
        <f t="shared" si="1"/>
        <v>8.3333333333333329E-2</v>
      </c>
      <c r="P20" s="166"/>
      <c r="Q20" s="167"/>
      <c r="R20" s="168"/>
      <c r="S20" s="168"/>
      <c r="T20" s="169"/>
    </row>
    <row r="21" spans="1:20" ht="20.100000000000001" hidden="1" customHeight="1" x14ac:dyDescent="0.25">
      <c r="A21" s="134"/>
      <c r="B21" s="135"/>
      <c r="C21" s="170"/>
      <c r="D21" s="136"/>
      <c r="E21" s="171"/>
      <c r="F21" s="165"/>
      <c r="G21" s="139"/>
      <c r="H21" s="140"/>
      <c r="I21" s="141"/>
      <c r="J21" s="142"/>
      <c r="K21" s="140"/>
      <c r="L21" s="141"/>
      <c r="M21" s="143"/>
      <c r="N21" s="144"/>
      <c r="O21" s="145">
        <f t="shared" si="1"/>
        <v>8.3333333333333329E-2</v>
      </c>
      <c r="P21" s="166"/>
      <c r="Q21" s="167"/>
      <c r="R21" s="168"/>
      <c r="S21" s="168"/>
      <c r="T21" s="169"/>
    </row>
    <row r="22" spans="1:20" ht="20.100000000000001" hidden="1" customHeight="1" x14ac:dyDescent="0.25">
      <c r="A22" s="134"/>
      <c r="B22" s="135"/>
      <c r="C22" s="170"/>
      <c r="D22" s="136"/>
      <c r="E22" s="172"/>
      <c r="F22" s="165"/>
      <c r="G22" s="173"/>
      <c r="H22" s="140"/>
      <c r="I22" s="141"/>
      <c r="J22" s="174"/>
      <c r="K22" s="140"/>
      <c r="L22" s="141"/>
      <c r="M22" s="175"/>
      <c r="N22" s="176"/>
      <c r="O22" s="145">
        <f t="shared" si="1"/>
        <v>8.3333333333333329E-2</v>
      </c>
      <c r="P22" s="166"/>
      <c r="Q22" s="167"/>
      <c r="R22" s="168"/>
      <c r="S22" s="168"/>
      <c r="T22" s="169"/>
    </row>
    <row r="23" spans="1:20" ht="20.100000000000001" hidden="1" customHeight="1" x14ac:dyDescent="0.25">
      <c r="A23" s="163"/>
      <c r="B23" s="135"/>
      <c r="C23" s="136"/>
      <c r="D23" s="136"/>
      <c r="E23" s="137"/>
      <c r="F23" s="165"/>
      <c r="G23" s="173"/>
      <c r="H23" s="140"/>
      <c r="I23" s="141"/>
      <c r="J23" s="174"/>
      <c r="K23" s="140"/>
      <c r="L23" s="141"/>
      <c r="M23" s="143"/>
      <c r="N23" s="144"/>
      <c r="O23" s="145">
        <f t="shared" si="1"/>
        <v>8.3333333333333329E-2</v>
      </c>
      <c r="P23" s="146"/>
      <c r="Q23" s="147"/>
      <c r="R23" s="148"/>
      <c r="S23" s="148"/>
      <c r="T23" s="149"/>
    </row>
    <row r="24" spans="1:20" ht="20.100000000000001" hidden="1" customHeight="1" x14ac:dyDescent="0.25">
      <c r="A24" s="134"/>
      <c r="B24" s="135"/>
      <c r="C24" s="136"/>
      <c r="D24" s="136"/>
      <c r="E24" s="137"/>
      <c r="F24" s="165"/>
      <c r="G24" s="139"/>
      <c r="H24" s="140"/>
      <c r="I24" s="141"/>
      <c r="J24" s="142"/>
      <c r="K24" s="140"/>
      <c r="L24" s="141"/>
      <c r="M24" s="143"/>
      <c r="N24" s="144"/>
      <c r="O24" s="145">
        <f t="shared" si="1"/>
        <v>8.3333333333333329E-2</v>
      </c>
      <c r="P24" s="146"/>
      <c r="Q24" s="147"/>
      <c r="R24" s="148"/>
      <c r="S24" s="148"/>
      <c r="T24" s="149"/>
    </row>
    <row r="25" spans="1:20" s="43" customFormat="1" ht="20.100000000000001" hidden="1" customHeight="1" x14ac:dyDescent="0.25">
      <c r="A25" s="134"/>
      <c r="B25" s="135"/>
      <c r="C25" s="136"/>
      <c r="D25" s="136"/>
      <c r="E25" s="177"/>
      <c r="F25" s="165"/>
      <c r="G25" s="139"/>
      <c r="H25" s="140"/>
      <c r="I25" s="141"/>
      <c r="J25" s="142"/>
      <c r="K25" s="140"/>
      <c r="L25" s="141"/>
      <c r="M25" s="175"/>
      <c r="N25" s="176"/>
      <c r="O25" s="145">
        <f t="shared" si="1"/>
        <v>8.3333333333333329E-2</v>
      </c>
      <c r="P25" s="166"/>
      <c r="Q25" s="167"/>
      <c r="R25" s="168"/>
      <c r="S25" s="168"/>
      <c r="T25" s="169"/>
    </row>
    <row r="26" spans="1:20" ht="20.100000000000001" hidden="1" customHeight="1" x14ac:dyDescent="0.25">
      <c r="A26" s="134"/>
      <c r="B26" s="135"/>
      <c r="C26" s="170"/>
      <c r="D26" s="136"/>
      <c r="E26" s="171"/>
      <c r="F26" s="165"/>
      <c r="G26" s="139"/>
      <c r="H26" s="140"/>
      <c r="I26" s="141"/>
      <c r="J26" s="142"/>
      <c r="K26" s="140"/>
      <c r="L26" s="141"/>
      <c r="M26" s="143"/>
      <c r="N26" s="144"/>
      <c r="O26" s="145">
        <f t="shared" si="1"/>
        <v>8.3333333333333329E-2</v>
      </c>
      <c r="P26" s="166"/>
      <c r="Q26" s="167"/>
      <c r="R26" s="168"/>
      <c r="S26" s="168"/>
      <c r="T26" s="169"/>
    </row>
    <row r="27" spans="1:20" ht="20.100000000000001" hidden="1" customHeight="1" x14ac:dyDescent="0.25">
      <c r="A27" s="134"/>
      <c r="B27" s="135"/>
      <c r="C27" s="170"/>
      <c r="D27" s="136"/>
      <c r="E27" s="172"/>
      <c r="F27" s="165"/>
      <c r="G27" s="173"/>
      <c r="H27" s="140"/>
      <c r="I27" s="141"/>
      <c r="J27" s="174"/>
      <c r="K27" s="140"/>
      <c r="L27" s="141"/>
      <c r="M27" s="175"/>
      <c r="N27" s="176"/>
      <c r="O27" s="145">
        <f t="shared" si="1"/>
        <v>8.3333333333333329E-2</v>
      </c>
      <c r="P27" s="166"/>
      <c r="Q27" s="167"/>
      <c r="R27" s="168"/>
      <c r="S27" s="168"/>
      <c r="T27" s="169"/>
    </row>
    <row r="28" spans="1:20" ht="20.100000000000001" hidden="1" customHeight="1" x14ac:dyDescent="0.25">
      <c r="A28" s="163"/>
      <c r="B28" s="135"/>
      <c r="C28" s="136"/>
      <c r="D28" s="136"/>
      <c r="E28" s="137"/>
      <c r="F28" s="165"/>
      <c r="G28" s="173"/>
      <c r="H28" s="140"/>
      <c r="I28" s="141"/>
      <c r="J28" s="174"/>
      <c r="K28" s="140"/>
      <c r="L28" s="141"/>
      <c r="M28" s="143"/>
      <c r="N28" s="144"/>
      <c r="O28" s="145">
        <f t="shared" si="1"/>
        <v>8.3333333333333329E-2</v>
      </c>
      <c r="P28" s="146"/>
      <c r="Q28" s="147"/>
      <c r="R28" s="148"/>
      <c r="S28" s="148"/>
      <c r="T28" s="149"/>
    </row>
    <row r="29" spans="1:20" ht="20.100000000000001" hidden="1" customHeight="1" x14ac:dyDescent="0.25">
      <c r="A29" s="134"/>
      <c r="B29" s="135"/>
      <c r="C29" s="136"/>
      <c r="D29" s="136"/>
      <c r="E29" s="137"/>
      <c r="F29" s="165"/>
      <c r="G29" s="139"/>
      <c r="H29" s="140"/>
      <c r="I29" s="141"/>
      <c r="J29" s="142"/>
      <c r="K29" s="140"/>
      <c r="L29" s="141"/>
      <c r="M29" s="143"/>
      <c r="N29" s="144"/>
      <c r="O29" s="145">
        <f t="shared" si="1"/>
        <v>8.3333333333333329E-2</v>
      </c>
      <c r="P29" s="146"/>
      <c r="Q29" s="147"/>
      <c r="R29" s="148"/>
      <c r="S29" s="148"/>
      <c r="T29" s="149"/>
    </row>
    <row r="30" spans="1:20" ht="20.100000000000001" hidden="1" customHeight="1" x14ac:dyDescent="0.25">
      <c r="A30" s="134"/>
      <c r="B30" s="135"/>
      <c r="C30" s="136"/>
      <c r="D30" s="136"/>
      <c r="E30" s="137"/>
      <c r="F30" s="165"/>
      <c r="G30" s="139"/>
      <c r="H30" s="140"/>
      <c r="I30" s="141"/>
      <c r="J30" s="142"/>
      <c r="K30" s="140"/>
      <c r="L30" s="141"/>
      <c r="M30" s="143"/>
      <c r="N30" s="144"/>
      <c r="O30" s="145">
        <f t="shared" si="1"/>
        <v>8.3333333333333329E-2</v>
      </c>
      <c r="P30" s="166"/>
      <c r="Q30" s="167"/>
      <c r="R30" s="168"/>
      <c r="S30" s="168"/>
      <c r="T30" s="169"/>
    </row>
    <row r="31" spans="1:20" ht="20.100000000000001" hidden="1" customHeight="1" x14ac:dyDescent="0.25">
      <c r="A31" s="134"/>
      <c r="B31" s="135"/>
      <c r="C31" s="178"/>
      <c r="D31" s="136"/>
      <c r="E31" s="137"/>
      <c r="F31" s="165"/>
      <c r="G31" s="179"/>
      <c r="H31" s="180"/>
      <c r="I31" s="181"/>
      <c r="J31" s="182"/>
      <c r="K31" s="180"/>
      <c r="L31" s="181"/>
      <c r="M31" s="175"/>
      <c r="N31" s="176"/>
      <c r="O31" s="145">
        <f t="shared" si="1"/>
        <v>8.3333333333333329E-2</v>
      </c>
      <c r="P31" s="183"/>
      <c r="Q31" s="184"/>
      <c r="R31" s="185"/>
      <c r="S31" s="185"/>
      <c r="T31" s="186"/>
    </row>
    <row r="32" spans="1:20" s="43" customFormat="1" ht="20.100000000000001" hidden="1" customHeight="1" x14ac:dyDescent="0.25">
      <c r="A32" s="163"/>
      <c r="B32" s="135"/>
      <c r="C32" s="136"/>
      <c r="D32" s="136"/>
      <c r="E32" s="177"/>
      <c r="F32" s="165"/>
      <c r="G32" s="139"/>
      <c r="H32" s="140"/>
      <c r="I32" s="141"/>
      <c r="J32" s="142"/>
      <c r="K32" s="140"/>
      <c r="L32" s="141"/>
      <c r="M32" s="175"/>
      <c r="N32" s="176"/>
      <c r="O32" s="145">
        <f t="shared" si="1"/>
        <v>8.3333333333333329E-2</v>
      </c>
      <c r="P32" s="187"/>
      <c r="Q32" s="188"/>
      <c r="R32" s="189"/>
      <c r="S32" s="189"/>
      <c r="T32" s="190"/>
    </row>
    <row r="33" spans="1:20" ht="20.100000000000001" hidden="1" customHeight="1" x14ac:dyDescent="0.25">
      <c r="A33" s="163"/>
      <c r="B33" s="135"/>
      <c r="C33" s="170"/>
      <c r="D33" s="136"/>
      <c r="E33" s="171"/>
      <c r="F33" s="165"/>
      <c r="G33" s="139"/>
      <c r="H33" s="140"/>
      <c r="I33" s="141"/>
      <c r="J33" s="142"/>
      <c r="K33" s="140"/>
      <c r="L33" s="141"/>
      <c r="M33" s="175"/>
      <c r="N33" s="176"/>
      <c r="O33" s="145">
        <f t="shared" si="1"/>
        <v>8.3333333333333329E-2</v>
      </c>
      <c r="P33" s="187"/>
      <c r="Q33" s="188"/>
      <c r="R33" s="189"/>
      <c r="S33" s="189"/>
      <c r="T33" s="190"/>
    </row>
    <row r="34" spans="1:20" ht="20.100000000000001" hidden="1" customHeight="1" x14ac:dyDescent="0.25">
      <c r="A34" s="163"/>
      <c r="B34" s="135"/>
      <c r="C34" s="170"/>
      <c r="D34" s="136"/>
      <c r="E34" s="172"/>
      <c r="F34" s="165"/>
      <c r="G34" s="173"/>
      <c r="H34" s="140"/>
      <c r="I34" s="141"/>
      <c r="J34" s="174"/>
      <c r="K34" s="140"/>
      <c r="L34" s="141"/>
      <c r="M34" s="143"/>
      <c r="N34" s="144"/>
      <c r="O34" s="145">
        <f t="shared" si="1"/>
        <v>8.3333333333333329E-2</v>
      </c>
      <c r="P34" s="187"/>
      <c r="Q34" s="188"/>
      <c r="R34" s="189"/>
      <c r="S34" s="189"/>
      <c r="T34" s="190"/>
    </row>
    <row r="35" spans="1:20" ht="20.100000000000001" hidden="1" customHeight="1" x14ac:dyDescent="0.25">
      <c r="A35" s="134"/>
      <c r="B35" s="135"/>
      <c r="C35" s="136"/>
      <c r="D35" s="136"/>
      <c r="E35" s="137"/>
      <c r="F35" s="165"/>
      <c r="G35" s="173"/>
      <c r="H35" s="140"/>
      <c r="I35" s="141"/>
      <c r="J35" s="174"/>
      <c r="K35" s="140"/>
      <c r="L35" s="141"/>
      <c r="M35" s="143"/>
      <c r="N35" s="144"/>
      <c r="O35" s="145">
        <f t="shared" si="1"/>
        <v>8.3333333333333329E-2</v>
      </c>
      <c r="P35" s="191"/>
      <c r="Q35" s="192"/>
      <c r="R35" s="193"/>
      <c r="S35" s="193"/>
      <c r="T35" s="194"/>
    </row>
    <row r="36" spans="1:20" ht="20.100000000000001" hidden="1" customHeight="1" x14ac:dyDescent="0.25">
      <c r="A36" s="134"/>
      <c r="B36" s="135"/>
      <c r="C36" s="136"/>
      <c r="D36" s="136"/>
      <c r="E36" s="137"/>
      <c r="F36" s="165"/>
      <c r="G36" s="139"/>
      <c r="H36" s="140"/>
      <c r="I36" s="141"/>
      <c r="J36" s="142"/>
      <c r="K36" s="140"/>
      <c r="L36" s="141"/>
      <c r="M36" s="143"/>
      <c r="N36" s="144"/>
      <c r="O36" s="145">
        <f t="shared" si="1"/>
        <v>8.3333333333333329E-2</v>
      </c>
      <c r="P36" s="191"/>
      <c r="Q36" s="192"/>
      <c r="R36" s="193"/>
      <c r="S36" s="193"/>
      <c r="T36" s="194"/>
    </row>
    <row r="37" spans="1:20" ht="20.100000000000001" hidden="1" customHeight="1" x14ac:dyDescent="0.25">
      <c r="A37" s="134"/>
      <c r="B37" s="135"/>
      <c r="C37" s="136"/>
      <c r="D37" s="136"/>
      <c r="E37" s="164"/>
      <c r="F37" s="165"/>
      <c r="G37" s="139"/>
      <c r="H37" s="140"/>
      <c r="I37" s="141"/>
      <c r="J37" s="142"/>
      <c r="K37" s="140"/>
      <c r="L37" s="141"/>
      <c r="M37" s="175"/>
      <c r="N37" s="176"/>
      <c r="O37" s="145">
        <f t="shared" si="1"/>
        <v>8.3333333333333329E-2</v>
      </c>
      <c r="P37" s="187"/>
      <c r="Q37" s="188"/>
      <c r="R37" s="189"/>
      <c r="S37" s="189"/>
      <c r="T37" s="190"/>
    </row>
    <row r="38" spans="1:20" s="43" customFormat="1" ht="20.100000000000001" hidden="1" customHeight="1" x14ac:dyDescent="0.25">
      <c r="A38" s="134"/>
      <c r="B38" s="135"/>
      <c r="C38" s="136"/>
      <c r="D38" s="136"/>
      <c r="E38" s="177"/>
      <c r="F38" s="165"/>
      <c r="G38" s="139"/>
      <c r="H38" s="140"/>
      <c r="I38" s="141"/>
      <c r="J38" s="142"/>
      <c r="K38" s="140"/>
      <c r="L38" s="141"/>
      <c r="M38" s="175"/>
      <c r="N38" s="176"/>
      <c r="O38" s="145">
        <f t="shared" si="1"/>
        <v>8.3333333333333329E-2</v>
      </c>
      <c r="P38" s="187"/>
      <c r="Q38" s="188"/>
      <c r="R38" s="189"/>
      <c r="S38" s="189"/>
      <c r="T38" s="190"/>
    </row>
    <row r="39" spans="1:20" ht="20.100000000000001" hidden="1" customHeight="1" x14ac:dyDescent="0.25">
      <c r="A39" s="163"/>
      <c r="B39" s="135"/>
      <c r="C39" s="170"/>
      <c r="D39" s="136"/>
      <c r="E39" s="171"/>
      <c r="F39" s="165"/>
      <c r="G39" s="139"/>
      <c r="H39" s="140"/>
      <c r="I39" s="141"/>
      <c r="J39" s="142"/>
      <c r="K39" s="140"/>
      <c r="L39" s="141"/>
      <c r="M39" s="143"/>
      <c r="N39" s="144"/>
      <c r="O39" s="145">
        <f t="shared" si="1"/>
        <v>8.3333333333333329E-2</v>
      </c>
      <c r="P39" s="187"/>
      <c r="Q39" s="188"/>
      <c r="R39" s="189"/>
      <c r="S39" s="189"/>
      <c r="T39" s="190"/>
    </row>
    <row r="40" spans="1:20" ht="20.100000000000001" hidden="1" customHeight="1" x14ac:dyDescent="0.25">
      <c r="A40" s="163"/>
      <c r="B40" s="135"/>
      <c r="C40" s="170"/>
      <c r="D40" s="136"/>
      <c r="E40" s="172"/>
      <c r="F40" s="165"/>
      <c r="G40" s="173"/>
      <c r="H40" s="140"/>
      <c r="I40" s="141"/>
      <c r="J40" s="174"/>
      <c r="K40" s="140"/>
      <c r="L40" s="141"/>
      <c r="M40" s="175"/>
      <c r="N40" s="176"/>
      <c r="O40" s="145">
        <f t="shared" si="1"/>
        <v>8.3333333333333329E-2</v>
      </c>
      <c r="P40" s="187"/>
      <c r="Q40" s="188"/>
      <c r="R40" s="189"/>
      <c r="S40" s="189"/>
      <c r="T40" s="190"/>
    </row>
    <row r="41" spans="1:20" ht="5.25" customHeight="1" thickBot="1" x14ac:dyDescent="0.3">
      <c r="A41" s="122"/>
      <c r="B41" s="123"/>
      <c r="C41" s="124"/>
      <c r="D41" s="125"/>
      <c r="E41" s="126"/>
      <c r="F41" s="127"/>
      <c r="G41" s="130"/>
      <c r="H41" s="195"/>
      <c r="I41" s="196"/>
      <c r="J41" s="130"/>
      <c r="K41" s="195"/>
      <c r="L41" s="196"/>
      <c r="M41" s="197"/>
      <c r="N41" s="197"/>
      <c r="O41" s="131"/>
      <c r="P41" s="128"/>
      <c r="Q41" s="132"/>
      <c r="R41" s="133"/>
      <c r="S41" s="133"/>
      <c r="T41" s="133"/>
    </row>
    <row r="42" spans="1:20" ht="15" customHeight="1" thickBot="1" x14ac:dyDescent="0.3">
      <c r="B42" s="198"/>
      <c r="C42"/>
      <c r="E42" s="200"/>
      <c r="F42" s="201"/>
      <c r="G42" s="275" t="str">
        <f>G2</f>
        <v># Shot</v>
      </c>
      <c r="J42" s="278" t="str">
        <f>J2</f>
        <v># Shot</v>
      </c>
      <c r="M42" s="281" t="s">
        <v>69</v>
      </c>
      <c r="N42" s="282"/>
      <c r="P42" s="283" t="str">
        <f>P2</f>
        <v>Bypass</v>
      </c>
      <c r="Q42" s="286" t="str">
        <f>Q2</f>
        <v>No Show</v>
      </c>
      <c r="R42" s="266" t="str">
        <f>R2</f>
        <v>Decline</v>
      </c>
      <c r="S42" s="266" t="str">
        <f>S2</f>
        <v>Xtra Sheets</v>
      </c>
      <c r="T42" s="241" t="str">
        <f>T2</f>
        <v># Sales 
(if known)</v>
      </c>
    </row>
    <row r="43" spans="1:20" ht="15.75" customHeight="1" x14ac:dyDescent="0.25">
      <c r="F43" s="201"/>
      <c r="G43" s="276"/>
      <c r="J43" s="279"/>
      <c r="M43" s="271" t="str">
        <f>M3</f>
        <v>Green 
Screen</v>
      </c>
      <c r="N43" s="273" t="str">
        <f>N3</f>
        <v>Star</v>
      </c>
      <c r="P43" s="284"/>
      <c r="Q43" s="287"/>
      <c r="R43" s="267"/>
      <c r="S43" s="267"/>
      <c r="T43" s="269"/>
    </row>
    <row r="44" spans="1:20" ht="15.75" customHeight="1" thickBot="1" x14ac:dyDescent="0.3">
      <c r="F44" s="201"/>
      <c r="G44" s="277"/>
      <c r="J44" s="280"/>
      <c r="M44" s="272"/>
      <c r="N44" s="274"/>
      <c r="P44" s="285"/>
      <c r="Q44" s="288"/>
      <c r="R44" s="268"/>
      <c r="S44" s="268"/>
      <c r="T44" s="270"/>
    </row>
    <row r="45" spans="1:20" ht="37.5" customHeight="1" thickBot="1" x14ac:dyDescent="0.3">
      <c r="F45" s="201"/>
      <c r="G45" s="223">
        <f>SUM(G4:G41)</f>
        <v>53</v>
      </c>
      <c r="J45" s="223">
        <f>SUM(J4:J41)</f>
        <v>29</v>
      </c>
      <c r="M45" s="224">
        <f>SUM(M4:M41)</f>
        <v>48</v>
      </c>
      <c r="N45" s="224">
        <f>SUM(N4:N41)</f>
        <v>7</v>
      </c>
      <c r="P45" s="224">
        <f>SUM(P4:P41)</f>
        <v>8</v>
      </c>
      <c r="Q45" s="224">
        <f t="shared" ref="Q45:T45" si="3">SUM(Q4:Q41)</f>
        <v>5</v>
      </c>
      <c r="R45" s="224">
        <f t="shared" si="3"/>
        <v>10</v>
      </c>
      <c r="S45" s="224">
        <f t="shared" si="3"/>
        <v>4</v>
      </c>
      <c r="T45" s="224">
        <f t="shared" si="3"/>
        <v>23</v>
      </c>
    </row>
    <row r="46" spans="1:20" ht="4.5" customHeight="1" x14ac:dyDescent="0.25"/>
    <row r="47" spans="1:20" ht="4.5" customHeight="1" x14ac:dyDescent="0.25"/>
    <row r="48" spans="1:20" ht="27.75" customHeight="1" x14ac:dyDescent="0.25"/>
    <row r="49" ht="27.75" customHeight="1" x14ac:dyDescent="0.25"/>
    <row r="50" ht="27.75" customHeight="1" x14ac:dyDescent="0.25"/>
    <row r="54" ht="6" customHeight="1" x14ac:dyDescent="0.25"/>
  </sheetData>
  <mergeCells count="22">
    <mergeCell ref="S42:S44"/>
    <mergeCell ref="T42:T44"/>
    <mergeCell ref="M43:M44"/>
    <mergeCell ref="N43:N44"/>
    <mergeCell ref="G42:G44"/>
    <mergeCell ref="J42:J44"/>
    <mergeCell ref="M42:N42"/>
    <mergeCell ref="P42:P44"/>
    <mergeCell ref="Q42:Q44"/>
    <mergeCell ref="R42:R44"/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72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1AC23-B3E2-43CA-B903-1AC13020350A}">
  <sheetPr>
    <pageSetUpPr fitToPage="1"/>
  </sheetPr>
  <dimension ref="A1:T54"/>
  <sheetViews>
    <sheetView topLeftCell="A3" zoomScale="120" zoomScaleNormal="120" workbookViewId="0">
      <selection activeCell="F5" sqref="F5:F19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199" customWidth="1"/>
    <col min="4" max="4" width="5.85546875" style="199" bestFit="1" customWidth="1"/>
    <col min="5" max="5" width="19.28515625" style="199" bestFit="1" customWidth="1"/>
    <col min="6" max="6" width="8.42578125" bestFit="1" customWidth="1"/>
    <col min="7" max="7" width="4.28515625" customWidth="1"/>
    <col min="8" max="9" width="8.140625" style="199" customWidth="1"/>
    <col min="10" max="10" width="4.28515625" customWidth="1"/>
    <col min="11" max="12" width="8.140625" style="199" customWidth="1"/>
    <col min="13" max="14" width="6.42578125" customWidth="1"/>
    <col min="15" max="15" width="5.7109375" style="107" customWidth="1"/>
    <col min="16" max="19" width="3.42578125" customWidth="1"/>
    <col min="20" max="20" width="8.42578125" customWidth="1"/>
  </cols>
  <sheetData>
    <row r="1" spans="1:20" ht="16.5" thickBot="1" x14ac:dyDescent="0.3">
      <c r="A1" s="243" t="s">
        <v>27</v>
      </c>
      <c r="B1" s="243"/>
      <c r="C1" s="243"/>
      <c r="D1" s="243"/>
      <c r="E1" s="243"/>
      <c r="F1" s="244"/>
      <c r="G1" s="247" t="s">
        <v>65</v>
      </c>
      <c r="H1" s="248"/>
      <c r="I1" s="248"/>
      <c r="J1" s="248"/>
      <c r="K1" s="248"/>
      <c r="L1" s="249"/>
    </row>
    <row r="2" spans="1:20" ht="24.75" customHeight="1" thickBot="1" x14ac:dyDescent="0.3">
      <c r="A2" s="245"/>
      <c r="B2" s="245"/>
      <c r="C2" s="245"/>
      <c r="D2" s="245"/>
      <c r="E2" s="245"/>
      <c r="F2" s="246"/>
      <c r="G2" s="250" t="s">
        <v>66</v>
      </c>
      <c r="H2" s="252" t="s">
        <v>67</v>
      </c>
      <c r="I2" s="253"/>
      <c r="J2" s="254" t="s">
        <v>66</v>
      </c>
      <c r="K2" s="256" t="s">
        <v>68</v>
      </c>
      <c r="L2" s="257"/>
      <c r="M2" s="258" t="s">
        <v>69</v>
      </c>
      <c r="N2" s="259"/>
      <c r="O2" s="108"/>
      <c r="P2" s="260" t="s">
        <v>70</v>
      </c>
      <c r="Q2" s="262" t="s">
        <v>71</v>
      </c>
      <c r="R2" s="264" t="s">
        <v>72</v>
      </c>
      <c r="S2" s="264" t="s">
        <v>73</v>
      </c>
      <c r="T2" s="241" t="s">
        <v>74</v>
      </c>
    </row>
    <row r="3" spans="1:20" ht="22.5" customHeight="1" x14ac:dyDescent="0.25">
      <c r="A3" s="109" t="s">
        <v>0</v>
      </c>
      <c r="B3" s="110" t="s">
        <v>1</v>
      </c>
      <c r="C3" s="111" t="s">
        <v>3</v>
      </c>
      <c r="D3" s="112" t="s">
        <v>2</v>
      </c>
      <c r="E3" s="113" t="s">
        <v>75</v>
      </c>
      <c r="F3" s="114" t="s">
        <v>10</v>
      </c>
      <c r="G3" s="251"/>
      <c r="H3" s="115" t="s">
        <v>76</v>
      </c>
      <c r="I3" s="116" t="s">
        <v>77</v>
      </c>
      <c r="J3" s="255"/>
      <c r="K3" s="117" t="s">
        <v>76</v>
      </c>
      <c r="L3" s="118" t="s">
        <v>77</v>
      </c>
      <c r="M3" s="119" t="s">
        <v>78</v>
      </c>
      <c r="N3" s="120" t="s">
        <v>68</v>
      </c>
      <c r="O3" s="121" t="s">
        <v>79</v>
      </c>
      <c r="P3" s="261"/>
      <c r="Q3" s="263"/>
      <c r="R3" s="265"/>
      <c r="S3" s="265"/>
      <c r="T3" s="242"/>
    </row>
    <row r="4" spans="1:20" ht="5.25" customHeight="1" x14ac:dyDescent="0.25">
      <c r="A4" s="122"/>
      <c r="B4" s="123"/>
      <c r="C4" s="124"/>
      <c r="D4" s="125"/>
      <c r="E4" s="126"/>
      <c r="F4" s="127"/>
      <c r="G4" s="128"/>
      <c r="H4" s="129"/>
      <c r="I4" s="130"/>
      <c r="J4" s="128"/>
      <c r="K4" s="129"/>
      <c r="L4" s="130"/>
      <c r="M4" s="130"/>
      <c r="N4" s="130"/>
      <c r="O4" s="131"/>
      <c r="P4" s="128"/>
      <c r="Q4" s="132"/>
      <c r="R4" s="133"/>
      <c r="S4" s="133"/>
      <c r="T4" s="133"/>
    </row>
    <row r="5" spans="1:20" ht="30" customHeight="1" x14ac:dyDescent="0.25">
      <c r="A5" s="150">
        <v>0.39583333333333331</v>
      </c>
      <c r="B5" s="151" t="s">
        <v>89</v>
      </c>
      <c r="C5" s="152">
        <v>50</v>
      </c>
      <c r="D5" s="153" t="s">
        <v>29</v>
      </c>
      <c r="E5" s="154" t="s">
        <v>87</v>
      </c>
      <c r="F5" s="155" t="s">
        <v>39</v>
      </c>
      <c r="G5" s="139"/>
      <c r="H5" s="156"/>
      <c r="I5" s="157"/>
      <c r="J5" s="142"/>
      <c r="K5" s="156"/>
      <c r="L5" s="157"/>
      <c r="M5" s="143"/>
      <c r="N5" s="144"/>
      <c r="O5" s="158" t="s">
        <v>81</v>
      </c>
      <c r="P5" s="159" t="s">
        <v>81</v>
      </c>
      <c r="Q5" s="160" t="s">
        <v>81</v>
      </c>
      <c r="R5" s="161" t="s">
        <v>81</v>
      </c>
      <c r="S5" s="161" t="s">
        <v>81</v>
      </c>
      <c r="T5" s="162" t="s">
        <v>81</v>
      </c>
    </row>
    <row r="6" spans="1:20" ht="20.100000000000001" customHeight="1" x14ac:dyDescent="0.25">
      <c r="A6" s="134">
        <v>0.41666666666666669</v>
      </c>
      <c r="B6" s="135" t="s">
        <v>37</v>
      </c>
      <c r="C6" s="136">
        <v>25</v>
      </c>
      <c r="D6" s="136" t="s">
        <v>38</v>
      </c>
      <c r="E6" s="137"/>
      <c r="F6" s="138" t="s">
        <v>40</v>
      </c>
      <c r="G6" s="139"/>
      <c r="H6" s="140"/>
      <c r="I6" s="141"/>
      <c r="J6" s="142"/>
      <c r="K6" s="140"/>
      <c r="L6" s="141"/>
      <c r="M6" s="143"/>
      <c r="N6" s="144"/>
      <c r="O6" s="145">
        <f t="shared" ref="O6:O40" si="0">A6+TIME(2,0,0)</f>
        <v>0.5</v>
      </c>
      <c r="P6" s="146"/>
      <c r="Q6" s="147"/>
      <c r="R6" s="148"/>
      <c r="S6" s="148"/>
      <c r="T6" s="149"/>
    </row>
    <row r="7" spans="1:20" ht="24" x14ac:dyDescent="0.25">
      <c r="A7" s="208">
        <v>0.41666666666666669</v>
      </c>
      <c r="B7" s="209" t="s">
        <v>88</v>
      </c>
      <c r="C7" s="210">
        <v>20</v>
      </c>
      <c r="D7" s="210" t="s">
        <v>30</v>
      </c>
      <c r="E7" s="211" t="s">
        <v>80</v>
      </c>
      <c r="F7" s="212" t="s">
        <v>41</v>
      </c>
      <c r="G7" s="213" t="s">
        <v>81</v>
      </c>
      <c r="H7" s="214" t="s">
        <v>81</v>
      </c>
      <c r="I7" s="215" t="s">
        <v>81</v>
      </c>
      <c r="J7" s="213" t="s">
        <v>81</v>
      </c>
      <c r="K7" s="214" t="s">
        <v>81</v>
      </c>
      <c r="L7" s="215" t="s">
        <v>81</v>
      </c>
      <c r="M7" s="143" t="s">
        <v>81</v>
      </c>
      <c r="N7" s="144" t="s">
        <v>81</v>
      </c>
      <c r="O7" s="216" t="s">
        <v>81</v>
      </c>
      <c r="P7" s="217" t="s">
        <v>81</v>
      </c>
      <c r="Q7" s="218" t="s">
        <v>81</v>
      </c>
      <c r="R7" s="219" t="s">
        <v>81</v>
      </c>
      <c r="S7" s="219" t="s">
        <v>81</v>
      </c>
      <c r="T7" s="220" t="s">
        <v>81</v>
      </c>
    </row>
    <row r="8" spans="1:20" ht="24" x14ac:dyDescent="0.25">
      <c r="A8" s="208">
        <v>0.41666666666666669</v>
      </c>
      <c r="B8" s="209" t="s">
        <v>88</v>
      </c>
      <c r="C8" s="210">
        <v>20</v>
      </c>
      <c r="D8" s="210" t="s">
        <v>30</v>
      </c>
      <c r="E8" s="211" t="s">
        <v>82</v>
      </c>
      <c r="F8" s="212" t="s">
        <v>43</v>
      </c>
      <c r="G8" s="213" t="s">
        <v>81</v>
      </c>
      <c r="H8" s="214" t="s">
        <v>81</v>
      </c>
      <c r="I8" s="215" t="s">
        <v>81</v>
      </c>
      <c r="J8" s="213" t="s">
        <v>81</v>
      </c>
      <c r="K8" s="214" t="s">
        <v>81</v>
      </c>
      <c r="L8" s="215" t="s">
        <v>81</v>
      </c>
      <c r="M8" s="143" t="s">
        <v>81</v>
      </c>
      <c r="N8" s="144" t="s">
        <v>81</v>
      </c>
      <c r="O8" s="216" t="s">
        <v>81</v>
      </c>
      <c r="P8" s="217" t="s">
        <v>81</v>
      </c>
      <c r="Q8" s="218" t="s">
        <v>81</v>
      </c>
      <c r="R8" s="219" t="s">
        <v>81</v>
      </c>
      <c r="S8" s="219" t="s">
        <v>81</v>
      </c>
      <c r="T8" s="220" t="s">
        <v>81</v>
      </c>
    </row>
    <row r="9" spans="1:20" ht="24" x14ac:dyDescent="0.25">
      <c r="A9" s="208">
        <v>0.41666666666666669</v>
      </c>
      <c r="B9" s="209" t="s">
        <v>88</v>
      </c>
      <c r="C9" s="210">
        <v>20</v>
      </c>
      <c r="D9" s="210" t="s">
        <v>30</v>
      </c>
      <c r="E9" s="211" t="s">
        <v>83</v>
      </c>
      <c r="F9" s="212" t="s">
        <v>42</v>
      </c>
      <c r="G9" s="213" t="s">
        <v>81</v>
      </c>
      <c r="H9" s="214" t="s">
        <v>81</v>
      </c>
      <c r="I9" s="215" t="s">
        <v>81</v>
      </c>
      <c r="J9" s="213" t="s">
        <v>81</v>
      </c>
      <c r="K9" s="214" t="s">
        <v>81</v>
      </c>
      <c r="L9" s="215" t="s">
        <v>81</v>
      </c>
      <c r="M9" s="143" t="s">
        <v>81</v>
      </c>
      <c r="N9" s="144" t="s">
        <v>81</v>
      </c>
      <c r="O9" s="216" t="s">
        <v>81</v>
      </c>
      <c r="P9" s="217" t="s">
        <v>81</v>
      </c>
      <c r="Q9" s="218" t="s">
        <v>81</v>
      </c>
      <c r="R9" s="219" t="s">
        <v>81</v>
      </c>
      <c r="S9" s="219" t="s">
        <v>81</v>
      </c>
      <c r="T9" s="220" t="s">
        <v>81</v>
      </c>
    </row>
    <row r="10" spans="1:20" ht="30" customHeight="1" x14ac:dyDescent="0.25">
      <c r="A10" s="150">
        <v>0.41666666666666669</v>
      </c>
      <c r="B10" s="151" t="s">
        <v>90</v>
      </c>
      <c r="C10" s="152">
        <v>100</v>
      </c>
      <c r="D10" s="153" t="s">
        <v>29</v>
      </c>
      <c r="E10" s="154" t="s">
        <v>91</v>
      </c>
      <c r="F10" s="155" t="s">
        <v>44</v>
      </c>
      <c r="G10" s="139"/>
      <c r="H10" s="156"/>
      <c r="I10" s="157"/>
      <c r="J10" s="142"/>
      <c r="K10" s="156"/>
      <c r="L10" s="157"/>
      <c r="M10" s="143"/>
      <c r="N10" s="144"/>
      <c r="O10" s="158" t="s">
        <v>81</v>
      </c>
      <c r="P10" s="159" t="s">
        <v>81</v>
      </c>
      <c r="Q10" s="160" t="s">
        <v>81</v>
      </c>
      <c r="R10" s="161" t="s">
        <v>81</v>
      </c>
      <c r="S10" s="161" t="s">
        <v>81</v>
      </c>
      <c r="T10" s="162" t="s">
        <v>81</v>
      </c>
    </row>
    <row r="11" spans="1:20" ht="20.100000000000001" customHeight="1" x14ac:dyDescent="0.25">
      <c r="A11" s="134">
        <v>0.5</v>
      </c>
      <c r="B11" s="135" t="s">
        <v>37</v>
      </c>
      <c r="C11" s="136">
        <v>25</v>
      </c>
      <c r="D11" s="136" t="s">
        <v>38</v>
      </c>
      <c r="E11" s="137"/>
      <c r="F11" s="138" t="s">
        <v>46</v>
      </c>
      <c r="G11" s="139"/>
      <c r="H11" s="140"/>
      <c r="I11" s="141"/>
      <c r="J11" s="142"/>
      <c r="K11" s="140"/>
      <c r="L11" s="141"/>
      <c r="M11" s="143"/>
      <c r="N11" s="144"/>
      <c r="O11" s="145">
        <f t="shared" si="0"/>
        <v>0.58333333333333337</v>
      </c>
      <c r="P11" s="146"/>
      <c r="Q11" s="147"/>
      <c r="R11" s="148"/>
      <c r="S11" s="148"/>
      <c r="T11" s="149"/>
    </row>
    <row r="12" spans="1:20" ht="24" x14ac:dyDescent="0.25">
      <c r="A12" s="208">
        <v>0.5</v>
      </c>
      <c r="B12" s="209" t="s">
        <v>52</v>
      </c>
      <c r="C12" s="210">
        <v>29</v>
      </c>
      <c r="D12" s="210" t="s">
        <v>30</v>
      </c>
      <c r="E12" s="211" t="s">
        <v>84</v>
      </c>
      <c r="F12" s="212" t="s">
        <v>41</v>
      </c>
      <c r="G12" s="213" t="s">
        <v>81</v>
      </c>
      <c r="H12" s="214" t="s">
        <v>81</v>
      </c>
      <c r="I12" s="215" t="s">
        <v>81</v>
      </c>
      <c r="J12" s="213" t="s">
        <v>81</v>
      </c>
      <c r="K12" s="214" t="s">
        <v>81</v>
      </c>
      <c r="L12" s="215" t="s">
        <v>81</v>
      </c>
      <c r="M12" s="143" t="s">
        <v>81</v>
      </c>
      <c r="N12" s="144" t="s">
        <v>81</v>
      </c>
      <c r="O12" s="216" t="s">
        <v>81</v>
      </c>
      <c r="P12" s="217" t="s">
        <v>81</v>
      </c>
      <c r="Q12" s="218" t="s">
        <v>81</v>
      </c>
      <c r="R12" s="219" t="s">
        <v>81</v>
      </c>
      <c r="S12" s="219" t="s">
        <v>81</v>
      </c>
      <c r="T12" s="220" t="s">
        <v>81</v>
      </c>
    </row>
    <row r="13" spans="1:20" ht="24" x14ac:dyDescent="0.25">
      <c r="A13" s="208">
        <v>0.5</v>
      </c>
      <c r="B13" s="209" t="s">
        <v>52</v>
      </c>
      <c r="C13" s="210">
        <v>29</v>
      </c>
      <c r="D13" s="210" t="s">
        <v>30</v>
      </c>
      <c r="E13" s="211" t="s">
        <v>85</v>
      </c>
      <c r="F13" s="212" t="s">
        <v>43</v>
      </c>
      <c r="G13" s="213" t="s">
        <v>81</v>
      </c>
      <c r="H13" s="214" t="s">
        <v>81</v>
      </c>
      <c r="I13" s="215" t="s">
        <v>81</v>
      </c>
      <c r="J13" s="213" t="s">
        <v>81</v>
      </c>
      <c r="K13" s="214" t="s">
        <v>81</v>
      </c>
      <c r="L13" s="215" t="s">
        <v>81</v>
      </c>
      <c r="M13" s="143" t="s">
        <v>81</v>
      </c>
      <c r="N13" s="144" t="s">
        <v>81</v>
      </c>
      <c r="O13" s="216" t="s">
        <v>81</v>
      </c>
      <c r="P13" s="217" t="s">
        <v>81</v>
      </c>
      <c r="Q13" s="218" t="s">
        <v>81</v>
      </c>
      <c r="R13" s="219" t="s">
        <v>81</v>
      </c>
      <c r="S13" s="219" t="s">
        <v>81</v>
      </c>
      <c r="T13" s="220" t="s">
        <v>81</v>
      </c>
    </row>
    <row r="14" spans="1:20" ht="24" x14ac:dyDescent="0.25">
      <c r="A14" s="208">
        <v>0.5</v>
      </c>
      <c r="B14" s="209" t="s">
        <v>52</v>
      </c>
      <c r="C14" s="210">
        <v>28</v>
      </c>
      <c r="D14" s="210" t="s">
        <v>30</v>
      </c>
      <c r="E14" s="211" t="s">
        <v>86</v>
      </c>
      <c r="F14" s="212" t="s">
        <v>42</v>
      </c>
      <c r="G14" s="213" t="s">
        <v>81</v>
      </c>
      <c r="H14" s="214" t="s">
        <v>81</v>
      </c>
      <c r="I14" s="215" t="s">
        <v>81</v>
      </c>
      <c r="J14" s="213" t="s">
        <v>81</v>
      </c>
      <c r="K14" s="214" t="s">
        <v>81</v>
      </c>
      <c r="L14" s="215" t="s">
        <v>81</v>
      </c>
      <c r="M14" s="143" t="s">
        <v>81</v>
      </c>
      <c r="N14" s="144" t="s">
        <v>81</v>
      </c>
      <c r="O14" s="216" t="s">
        <v>81</v>
      </c>
      <c r="P14" s="217" t="s">
        <v>81</v>
      </c>
      <c r="Q14" s="218" t="s">
        <v>81</v>
      </c>
      <c r="R14" s="219" t="s">
        <v>81</v>
      </c>
      <c r="S14" s="219" t="s">
        <v>81</v>
      </c>
      <c r="T14" s="220" t="s">
        <v>81</v>
      </c>
    </row>
    <row r="15" spans="1:20" ht="20.100000000000001" customHeight="1" x14ac:dyDescent="0.25">
      <c r="A15" s="134">
        <v>4.1666666666666664E-2</v>
      </c>
      <c r="B15" s="135" t="s">
        <v>60</v>
      </c>
      <c r="C15" s="136">
        <v>35</v>
      </c>
      <c r="D15" s="136" t="s">
        <v>38</v>
      </c>
      <c r="E15" s="137"/>
      <c r="F15" s="138" t="s">
        <v>39</v>
      </c>
      <c r="G15" s="139"/>
      <c r="H15" s="140"/>
      <c r="I15" s="141"/>
      <c r="J15" s="142"/>
      <c r="K15" s="140"/>
      <c r="L15" s="141"/>
      <c r="M15" s="143"/>
      <c r="N15" s="144"/>
      <c r="O15" s="145">
        <f t="shared" si="0"/>
        <v>0.125</v>
      </c>
      <c r="P15" s="146"/>
      <c r="Q15" s="147"/>
      <c r="R15" s="148"/>
      <c r="S15" s="148"/>
      <c r="T15" s="149"/>
    </row>
    <row r="16" spans="1:20" ht="20.100000000000001" customHeight="1" x14ac:dyDescent="0.25">
      <c r="A16" s="134">
        <v>8.3333333333333329E-2</v>
      </c>
      <c r="B16" s="135" t="s">
        <v>60</v>
      </c>
      <c r="C16" s="136">
        <v>35</v>
      </c>
      <c r="D16" s="136" t="s">
        <v>38</v>
      </c>
      <c r="E16" s="137"/>
      <c r="F16" s="138" t="s">
        <v>46</v>
      </c>
      <c r="G16" s="139"/>
      <c r="H16" s="140"/>
      <c r="I16" s="141"/>
      <c r="J16" s="142"/>
      <c r="K16" s="140"/>
      <c r="L16" s="141"/>
      <c r="M16" s="143"/>
      <c r="N16" s="144"/>
      <c r="O16" s="145">
        <f t="shared" si="0"/>
        <v>0.16666666666666666</v>
      </c>
      <c r="P16" s="146"/>
      <c r="Q16" s="147"/>
      <c r="R16" s="148"/>
      <c r="S16" s="148"/>
      <c r="T16" s="149"/>
    </row>
    <row r="17" spans="1:20" ht="20.100000000000001" customHeight="1" x14ac:dyDescent="0.25">
      <c r="A17" s="134">
        <v>0.16666666666666666</v>
      </c>
      <c r="B17" s="135" t="s">
        <v>60</v>
      </c>
      <c r="C17" s="136">
        <v>35</v>
      </c>
      <c r="D17" s="136" t="s">
        <v>38</v>
      </c>
      <c r="E17" s="137"/>
      <c r="F17" s="138" t="s">
        <v>63</v>
      </c>
      <c r="G17" s="139"/>
      <c r="H17" s="140"/>
      <c r="I17" s="141"/>
      <c r="J17" s="142"/>
      <c r="K17" s="140"/>
      <c r="L17" s="141"/>
      <c r="M17" s="143"/>
      <c r="N17" s="144"/>
      <c r="O17" s="145">
        <f t="shared" si="0"/>
        <v>0.25</v>
      </c>
      <c r="P17" s="146"/>
      <c r="Q17" s="147"/>
      <c r="R17" s="148"/>
      <c r="S17" s="148"/>
      <c r="T17" s="149"/>
    </row>
    <row r="18" spans="1:20" ht="30" customHeight="1" x14ac:dyDescent="0.25">
      <c r="A18" s="150">
        <v>0.20833333333333334</v>
      </c>
      <c r="B18" s="151" t="s">
        <v>48</v>
      </c>
      <c r="C18" s="152">
        <v>25</v>
      </c>
      <c r="D18" s="153" t="s">
        <v>29</v>
      </c>
      <c r="E18" s="154" t="s">
        <v>87</v>
      </c>
      <c r="F18" s="155" t="s">
        <v>45</v>
      </c>
      <c r="G18" s="139"/>
      <c r="H18" s="156"/>
      <c r="I18" s="157"/>
      <c r="J18" s="142"/>
      <c r="K18" s="156"/>
      <c r="L18" s="157"/>
      <c r="M18" s="143"/>
      <c r="N18" s="144"/>
      <c r="O18" s="158" t="s">
        <v>81</v>
      </c>
      <c r="P18" s="159" t="s">
        <v>81</v>
      </c>
      <c r="Q18" s="160" t="s">
        <v>81</v>
      </c>
      <c r="R18" s="161" t="s">
        <v>81</v>
      </c>
      <c r="S18" s="161" t="s">
        <v>81</v>
      </c>
      <c r="T18" s="162" t="s">
        <v>81</v>
      </c>
    </row>
    <row r="19" spans="1:20" ht="30" customHeight="1" x14ac:dyDescent="0.25">
      <c r="A19" s="150" t="s">
        <v>28</v>
      </c>
      <c r="B19" s="151" t="s">
        <v>61</v>
      </c>
      <c r="C19" s="152">
        <v>35</v>
      </c>
      <c r="D19" s="153" t="s">
        <v>29</v>
      </c>
      <c r="E19" s="154" t="s">
        <v>87</v>
      </c>
      <c r="F19" s="155" t="s">
        <v>45</v>
      </c>
      <c r="G19" s="139"/>
      <c r="H19" s="156"/>
      <c r="I19" s="157"/>
      <c r="J19" s="142"/>
      <c r="K19" s="156"/>
      <c r="L19" s="157"/>
      <c r="M19" s="143"/>
      <c r="N19" s="144"/>
      <c r="O19" s="158" t="s">
        <v>81</v>
      </c>
      <c r="P19" s="159" t="s">
        <v>81</v>
      </c>
      <c r="Q19" s="160" t="s">
        <v>81</v>
      </c>
      <c r="R19" s="161" t="s">
        <v>81</v>
      </c>
      <c r="S19" s="161" t="s">
        <v>81</v>
      </c>
      <c r="T19" s="162" t="s">
        <v>81</v>
      </c>
    </row>
    <row r="20" spans="1:20" ht="20.100000000000001" hidden="1" customHeight="1" x14ac:dyDescent="0.25">
      <c r="A20" s="163"/>
      <c r="B20" s="135"/>
      <c r="C20" s="136"/>
      <c r="D20" s="136"/>
      <c r="E20" s="164"/>
      <c r="F20" s="165"/>
      <c r="G20" s="139"/>
      <c r="H20" s="140"/>
      <c r="I20" s="141"/>
      <c r="J20" s="142"/>
      <c r="K20" s="140"/>
      <c r="L20" s="141"/>
      <c r="M20" s="143"/>
      <c r="N20" s="144"/>
      <c r="O20" s="145">
        <f t="shared" si="0"/>
        <v>8.3333333333333329E-2</v>
      </c>
      <c r="P20" s="166"/>
      <c r="Q20" s="167"/>
      <c r="R20" s="168"/>
      <c r="S20" s="168"/>
      <c r="T20" s="169"/>
    </row>
    <row r="21" spans="1:20" ht="20.100000000000001" hidden="1" customHeight="1" x14ac:dyDescent="0.25">
      <c r="A21" s="134"/>
      <c r="B21" s="135"/>
      <c r="C21" s="170"/>
      <c r="D21" s="136"/>
      <c r="E21" s="171"/>
      <c r="F21" s="165"/>
      <c r="G21" s="139"/>
      <c r="H21" s="140"/>
      <c r="I21" s="141"/>
      <c r="J21" s="142"/>
      <c r="K21" s="140"/>
      <c r="L21" s="141"/>
      <c r="M21" s="143"/>
      <c r="N21" s="144"/>
      <c r="O21" s="145">
        <f t="shared" si="0"/>
        <v>8.3333333333333329E-2</v>
      </c>
      <c r="P21" s="166"/>
      <c r="Q21" s="167"/>
      <c r="R21" s="168"/>
      <c r="S21" s="168"/>
      <c r="T21" s="169"/>
    </row>
    <row r="22" spans="1:20" ht="20.100000000000001" hidden="1" customHeight="1" x14ac:dyDescent="0.25">
      <c r="A22" s="134"/>
      <c r="B22" s="135"/>
      <c r="C22" s="170"/>
      <c r="D22" s="136"/>
      <c r="E22" s="172"/>
      <c r="F22" s="165"/>
      <c r="G22" s="173"/>
      <c r="H22" s="140"/>
      <c r="I22" s="141"/>
      <c r="J22" s="174"/>
      <c r="K22" s="140"/>
      <c r="L22" s="141"/>
      <c r="M22" s="175"/>
      <c r="N22" s="176"/>
      <c r="O22" s="145">
        <f t="shared" si="0"/>
        <v>8.3333333333333329E-2</v>
      </c>
      <c r="P22" s="166"/>
      <c r="Q22" s="167"/>
      <c r="R22" s="168"/>
      <c r="S22" s="168"/>
      <c r="T22" s="169"/>
    </row>
    <row r="23" spans="1:20" ht="20.100000000000001" hidden="1" customHeight="1" x14ac:dyDescent="0.25">
      <c r="A23" s="163"/>
      <c r="B23" s="135"/>
      <c r="C23" s="136"/>
      <c r="D23" s="136"/>
      <c r="E23" s="137"/>
      <c r="F23" s="165"/>
      <c r="G23" s="173"/>
      <c r="H23" s="140"/>
      <c r="I23" s="141"/>
      <c r="J23" s="174"/>
      <c r="K23" s="140"/>
      <c r="L23" s="141"/>
      <c r="M23" s="143"/>
      <c r="N23" s="144"/>
      <c r="O23" s="145">
        <f t="shared" si="0"/>
        <v>8.3333333333333329E-2</v>
      </c>
      <c r="P23" s="146"/>
      <c r="Q23" s="147"/>
      <c r="R23" s="148"/>
      <c r="S23" s="148"/>
      <c r="T23" s="149"/>
    </row>
    <row r="24" spans="1:20" ht="20.100000000000001" hidden="1" customHeight="1" x14ac:dyDescent="0.25">
      <c r="A24" s="134"/>
      <c r="B24" s="135"/>
      <c r="C24" s="136"/>
      <c r="D24" s="136"/>
      <c r="E24" s="137"/>
      <c r="F24" s="165"/>
      <c r="G24" s="139"/>
      <c r="H24" s="140"/>
      <c r="I24" s="141"/>
      <c r="J24" s="142"/>
      <c r="K24" s="140"/>
      <c r="L24" s="141"/>
      <c r="M24" s="143"/>
      <c r="N24" s="144"/>
      <c r="O24" s="145">
        <f t="shared" si="0"/>
        <v>8.3333333333333329E-2</v>
      </c>
      <c r="P24" s="146"/>
      <c r="Q24" s="147"/>
      <c r="R24" s="148"/>
      <c r="S24" s="148"/>
      <c r="T24" s="149"/>
    </row>
    <row r="25" spans="1:20" s="43" customFormat="1" ht="20.100000000000001" hidden="1" customHeight="1" x14ac:dyDescent="0.25">
      <c r="A25" s="134"/>
      <c r="B25" s="135"/>
      <c r="C25" s="136"/>
      <c r="D25" s="136"/>
      <c r="E25" s="177"/>
      <c r="F25" s="165"/>
      <c r="G25" s="139"/>
      <c r="H25" s="140"/>
      <c r="I25" s="141"/>
      <c r="J25" s="142"/>
      <c r="K25" s="140"/>
      <c r="L25" s="141"/>
      <c r="M25" s="175"/>
      <c r="N25" s="176"/>
      <c r="O25" s="145">
        <f t="shared" si="0"/>
        <v>8.3333333333333329E-2</v>
      </c>
      <c r="P25" s="166"/>
      <c r="Q25" s="167"/>
      <c r="R25" s="168"/>
      <c r="S25" s="168"/>
      <c r="T25" s="169"/>
    </row>
    <row r="26" spans="1:20" ht="20.100000000000001" hidden="1" customHeight="1" x14ac:dyDescent="0.25">
      <c r="A26" s="134"/>
      <c r="B26" s="135"/>
      <c r="C26" s="170"/>
      <c r="D26" s="136"/>
      <c r="E26" s="171"/>
      <c r="F26" s="165"/>
      <c r="G26" s="139"/>
      <c r="H26" s="140"/>
      <c r="I26" s="141"/>
      <c r="J26" s="142"/>
      <c r="K26" s="140"/>
      <c r="L26" s="141"/>
      <c r="M26" s="143"/>
      <c r="N26" s="144"/>
      <c r="O26" s="145">
        <f t="shared" si="0"/>
        <v>8.3333333333333329E-2</v>
      </c>
      <c r="P26" s="166"/>
      <c r="Q26" s="167"/>
      <c r="R26" s="168"/>
      <c r="S26" s="168"/>
      <c r="T26" s="169"/>
    </row>
    <row r="27" spans="1:20" ht="20.100000000000001" hidden="1" customHeight="1" x14ac:dyDescent="0.25">
      <c r="A27" s="134"/>
      <c r="B27" s="135"/>
      <c r="C27" s="170"/>
      <c r="D27" s="136"/>
      <c r="E27" s="172"/>
      <c r="F27" s="165"/>
      <c r="G27" s="173"/>
      <c r="H27" s="140"/>
      <c r="I27" s="141"/>
      <c r="J27" s="174"/>
      <c r="K27" s="140"/>
      <c r="L27" s="141"/>
      <c r="M27" s="175"/>
      <c r="N27" s="176"/>
      <c r="O27" s="145">
        <f t="shared" si="0"/>
        <v>8.3333333333333329E-2</v>
      </c>
      <c r="P27" s="166"/>
      <c r="Q27" s="167"/>
      <c r="R27" s="168"/>
      <c r="S27" s="168"/>
      <c r="T27" s="169"/>
    </row>
    <row r="28" spans="1:20" ht="20.100000000000001" hidden="1" customHeight="1" x14ac:dyDescent="0.25">
      <c r="A28" s="163"/>
      <c r="B28" s="135"/>
      <c r="C28" s="136"/>
      <c r="D28" s="136"/>
      <c r="E28" s="137"/>
      <c r="F28" s="165"/>
      <c r="G28" s="173"/>
      <c r="H28" s="140"/>
      <c r="I28" s="141"/>
      <c r="J28" s="174"/>
      <c r="K28" s="140"/>
      <c r="L28" s="141"/>
      <c r="M28" s="143"/>
      <c r="N28" s="144"/>
      <c r="O28" s="145">
        <f t="shared" si="0"/>
        <v>8.3333333333333329E-2</v>
      </c>
      <c r="P28" s="146"/>
      <c r="Q28" s="147"/>
      <c r="R28" s="148"/>
      <c r="S28" s="148"/>
      <c r="T28" s="149"/>
    </row>
    <row r="29" spans="1:20" ht="20.100000000000001" hidden="1" customHeight="1" x14ac:dyDescent="0.25">
      <c r="A29" s="134"/>
      <c r="B29" s="135"/>
      <c r="C29" s="136"/>
      <c r="D29" s="136"/>
      <c r="E29" s="137"/>
      <c r="F29" s="165"/>
      <c r="G29" s="139"/>
      <c r="H29" s="140"/>
      <c r="I29" s="141"/>
      <c r="J29" s="142"/>
      <c r="K29" s="140"/>
      <c r="L29" s="141"/>
      <c r="M29" s="143"/>
      <c r="N29" s="144"/>
      <c r="O29" s="145">
        <f t="shared" si="0"/>
        <v>8.3333333333333329E-2</v>
      </c>
      <c r="P29" s="146"/>
      <c r="Q29" s="147"/>
      <c r="R29" s="148"/>
      <c r="S29" s="148"/>
      <c r="T29" s="149"/>
    </row>
    <row r="30" spans="1:20" ht="20.100000000000001" hidden="1" customHeight="1" x14ac:dyDescent="0.25">
      <c r="A30" s="134"/>
      <c r="B30" s="135"/>
      <c r="C30" s="136"/>
      <c r="D30" s="136"/>
      <c r="E30" s="137"/>
      <c r="F30" s="165"/>
      <c r="G30" s="139"/>
      <c r="H30" s="140"/>
      <c r="I30" s="141"/>
      <c r="J30" s="142"/>
      <c r="K30" s="140"/>
      <c r="L30" s="141"/>
      <c r="M30" s="143"/>
      <c r="N30" s="144"/>
      <c r="O30" s="145">
        <f t="shared" si="0"/>
        <v>8.3333333333333329E-2</v>
      </c>
      <c r="P30" s="166"/>
      <c r="Q30" s="167"/>
      <c r="R30" s="168"/>
      <c r="S30" s="168"/>
      <c r="T30" s="169"/>
    </row>
    <row r="31" spans="1:20" ht="20.100000000000001" hidden="1" customHeight="1" x14ac:dyDescent="0.25">
      <c r="A31" s="134"/>
      <c r="B31" s="135"/>
      <c r="C31" s="178"/>
      <c r="D31" s="136"/>
      <c r="E31" s="137"/>
      <c r="F31" s="165"/>
      <c r="G31" s="179"/>
      <c r="H31" s="180"/>
      <c r="I31" s="181"/>
      <c r="J31" s="182"/>
      <c r="K31" s="180"/>
      <c r="L31" s="181"/>
      <c r="M31" s="175"/>
      <c r="N31" s="176"/>
      <c r="O31" s="145">
        <f t="shared" si="0"/>
        <v>8.3333333333333329E-2</v>
      </c>
      <c r="P31" s="183"/>
      <c r="Q31" s="184"/>
      <c r="R31" s="185"/>
      <c r="S31" s="185"/>
      <c r="T31" s="186"/>
    </row>
    <row r="32" spans="1:20" s="43" customFormat="1" ht="20.100000000000001" hidden="1" customHeight="1" x14ac:dyDescent="0.25">
      <c r="A32" s="163"/>
      <c r="B32" s="135"/>
      <c r="C32" s="136"/>
      <c r="D32" s="136"/>
      <c r="E32" s="177"/>
      <c r="F32" s="165"/>
      <c r="G32" s="139"/>
      <c r="H32" s="140"/>
      <c r="I32" s="141"/>
      <c r="J32" s="142"/>
      <c r="K32" s="140"/>
      <c r="L32" s="141"/>
      <c r="M32" s="175"/>
      <c r="N32" s="176"/>
      <c r="O32" s="145">
        <f t="shared" si="0"/>
        <v>8.3333333333333329E-2</v>
      </c>
      <c r="P32" s="187"/>
      <c r="Q32" s="188"/>
      <c r="R32" s="189"/>
      <c r="S32" s="189"/>
      <c r="T32" s="190"/>
    </row>
    <row r="33" spans="1:20" ht="20.100000000000001" hidden="1" customHeight="1" x14ac:dyDescent="0.25">
      <c r="A33" s="163"/>
      <c r="B33" s="135"/>
      <c r="C33" s="170"/>
      <c r="D33" s="136"/>
      <c r="E33" s="171"/>
      <c r="F33" s="165"/>
      <c r="G33" s="139"/>
      <c r="H33" s="140"/>
      <c r="I33" s="141"/>
      <c r="J33" s="142"/>
      <c r="K33" s="140"/>
      <c r="L33" s="141"/>
      <c r="M33" s="175"/>
      <c r="N33" s="176"/>
      <c r="O33" s="145">
        <f t="shared" si="0"/>
        <v>8.3333333333333329E-2</v>
      </c>
      <c r="P33" s="187"/>
      <c r="Q33" s="188"/>
      <c r="R33" s="189"/>
      <c r="S33" s="189"/>
      <c r="T33" s="190"/>
    </row>
    <row r="34" spans="1:20" ht="20.100000000000001" hidden="1" customHeight="1" x14ac:dyDescent="0.25">
      <c r="A34" s="163"/>
      <c r="B34" s="135"/>
      <c r="C34" s="170"/>
      <c r="D34" s="136"/>
      <c r="E34" s="172"/>
      <c r="F34" s="165"/>
      <c r="G34" s="173"/>
      <c r="H34" s="140"/>
      <c r="I34" s="141"/>
      <c r="J34" s="174"/>
      <c r="K34" s="140"/>
      <c r="L34" s="141"/>
      <c r="M34" s="143"/>
      <c r="N34" s="144"/>
      <c r="O34" s="145">
        <f t="shared" si="0"/>
        <v>8.3333333333333329E-2</v>
      </c>
      <c r="P34" s="187"/>
      <c r="Q34" s="188"/>
      <c r="R34" s="189"/>
      <c r="S34" s="189"/>
      <c r="T34" s="190"/>
    </row>
    <row r="35" spans="1:20" ht="20.100000000000001" hidden="1" customHeight="1" x14ac:dyDescent="0.25">
      <c r="A35" s="134"/>
      <c r="B35" s="135"/>
      <c r="C35" s="136"/>
      <c r="D35" s="136"/>
      <c r="E35" s="137"/>
      <c r="F35" s="165"/>
      <c r="G35" s="173"/>
      <c r="H35" s="140"/>
      <c r="I35" s="141"/>
      <c r="J35" s="174"/>
      <c r="K35" s="140"/>
      <c r="L35" s="141"/>
      <c r="M35" s="143"/>
      <c r="N35" s="144"/>
      <c r="O35" s="145">
        <f t="shared" si="0"/>
        <v>8.3333333333333329E-2</v>
      </c>
      <c r="P35" s="191"/>
      <c r="Q35" s="192"/>
      <c r="R35" s="193"/>
      <c r="S35" s="193"/>
      <c r="T35" s="194"/>
    </row>
    <row r="36" spans="1:20" ht="20.100000000000001" hidden="1" customHeight="1" x14ac:dyDescent="0.25">
      <c r="A36" s="134"/>
      <c r="B36" s="135"/>
      <c r="C36" s="136"/>
      <c r="D36" s="136"/>
      <c r="E36" s="137"/>
      <c r="F36" s="165"/>
      <c r="G36" s="139"/>
      <c r="H36" s="140"/>
      <c r="I36" s="141"/>
      <c r="J36" s="142"/>
      <c r="K36" s="140"/>
      <c r="L36" s="141"/>
      <c r="M36" s="143"/>
      <c r="N36" s="144"/>
      <c r="O36" s="145">
        <f t="shared" si="0"/>
        <v>8.3333333333333329E-2</v>
      </c>
      <c r="P36" s="191"/>
      <c r="Q36" s="192"/>
      <c r="R36" s="193"/>
      <c r="S36" s="193"/>
      <c r="T36" s="194"/>
    </row>
    <row r="37" spans="1:20" ht="20.100000000000001" hidden="1" customHeight="1" x14ac:dyDescent="0.25">
      <c r="A37" s="134"/>
      <c r="B37" s="135"/>
      <c r="C37" s="136"/>
      <c r="D37" s="136"/>
      <c r="E37" s="164"/>
      <c r="F37" s="165"/>
      <c r="G37" s="139"/>
      <c r="H37" s="140"/>
      <c r="I37" s="141"/>
      <c r="J37" s="142"/>
      <c r="K37" s="140"/>
      <c r="L37" s="141"/>
      <c r="M37" s="175"/>
      <c r="N37" s="176"/>
      <c r="O37" s="145">
        <f t="shared" si="0"/>
        <v>8.3333333333333329E-2</v>
      </c>
      <c r="P37" s="187"/>
      <c r="Q37" s="188"/>
      <c r="R37" s="189"/>
      <c r="S37" s="189"/>
      <c r="T37" s="190"/>
    </row>
    <row r="38" spans="1:20" s="43" customFormat="1" ht="20.100000000000001" hidden="1" customHeight="1" x14ac:dyDescent="0.25">
      <c r="A38" s="134"/>
      <c r="B38" s="135"/>
      <c r="C38" s="136"/>
      <c r="D38" s="136"/>
      <c r="E38" s="177"/>
      <c r="F38" s="165"/>
      <c r="G38" s="139"/>
      <c r="H38" s="140"/>
      <c r="I38" s="141"/>
      <c r="J38" s="142"/>
      <c r="K38" s="140"/>
      <c r="L38" s="141"/>
      <c r="M38" s="175"/>
      <c r="N38" s="176"/>
      <c r="O38" s="145">
        <f t="shared" si="0"/>
        <v>8.3333333333333329E-2</v>
      </c>
      <c r="P38" s="187"/>
      <c r="Q38" s="188"/>
      <c r="R38" s="189"/>
      <c r="S38" s="189"/>
      <c r="T38" s="190"/>
    </row>
    <row r="39" spans="1:20" ht="20.100000000000001" hidden="1" customHeight="1" x14ac:dyDescent="0.25">
      <c r="A39" s="163"/>
      <c r="B39" s="135"/>
      <c r="C39" s="170"/>
      <c r="D39" s="136"/>
      <c r="E39" s="171"/>
      <c r="F39" s="165"/>
      <c r="G39" s="139"/>
      <c r="H39" s="140"/>
      <c r="I39" s="141"/>
      <c r="J39" s="142"/>
      <c r="K39" s="140"/>
      <c r="L39" s="141"/>
      <c r="M39" s="143"/>
      <c r="N39" s="144"/>
      <c r="O39" s="145">
        <f t="shared" si="0"/>
        <v>8.3333333333333329E-2</v>
      </c>
      <c r="P39" s="187"/>
      <c r="Q39" s="188"/>
      <c r="R39" s="189"/>
      <c r="S39" s="189"/>
      <c r="T39" s="190"/>
    </row>
    <row r="40" spans="1:20" ht="20.100000000000001" hidden="1" customHeight="1" x14ac:dyDescent="0.25">
      <c r="A40" s="163"/>
      <c r="B40" s="135"/>
      <c r="C40" s="170"/>
      <c r="D40" s="136"/>
      <c r="E40" s="172"/>
      <c r="F40" s="165"/>
      <c r="G40" s="173"/>
      <c r="H40" s="140"/>
      <c r="I40" s="141"/>
      <c r="J40" s="174"/>
      <c r="K40" s="140"/>
      <c r="L40" s="141"/>
      <c r="M40" s="175"/>
      <c r="N40" s="176"/>
      <c r="O40" s="145">
        <f t="shared" si="0"/>
        <v>8.3333333333333329E-2</v>
      </c>
      <c r="P40" s="187"/>
      <c r="Q40" s="188"/>
      <c r="R40" s="189"/>
      <c r="S40" s="189"/>
      <c r="T40" s="190"/>
    </row>
    <row r="41" spans="1:20" ht="5.25" customHeight="1" thickBot="1" x14ac:dyDescent="0.3">
      <c r="A41" s="122"/>
      <c r="B41" s="123"/>
      <c r="C41" s="124"/>
      <c r="D41" s="125"/>
      <c r="E41" s="126"/>
      <c r="F41" s="127"/>
      <c r="G41" s="130"/>
      <c r="H41" s="195"/>
      <c r="I41" s="196"/>
      <c r="J41" s="130"/>
      <c r="K41" s="195"/>
      <c r="L41" s="196"/>
      <c r="M41" s="197"/>
      <c r="N41" s="197"/>
      <c r="O41" s="131"/>
      <c r="P41" s="128"/>
      <c r="Q41" s="132"/>
      <c r="R41" s="133"/>
      <c r="S41" s="133"/>
      <c r="T41" s="133"/>
    </row>
    <row r="42" spans="1:20" ht="15" customHeight="1" thickBot="1" x14ac:dyDescent="0.3">
      <c r="B42" s="198"/>
      <c r="C42"/>
      <c r="E42" s="200"/>
      <c r="F42" s="201"/>
      <c r="G42" s="275" t="str">
        <f>G2</f>
        <v># Shot</v>
      </c>
      <c r="J42" s="278" t="str">
        <f>J2</f>
        <v># Shot</v>
      </c>
      <c r="M42" s="281" t="s">
        <v>69</v>
      </c>
      <c r="N42" s="282"/>
      <c r="P42" s="283" t="str">
        <f>P2</f>
        <v>Bypass</v>
      </c>
      <c r="Q42" s="286" t="str">
        <f>Q2</f>
        <v>No Show</v>
      </c>
      <c r="R42" s="266" t="str">
        <f>R2</f>
        <v>Decline</v>
      </c>
      <c r="S42" s="266" t="str">
        <f>S2</f>
        <v>Xtra Sheets</v>
      </c>
      <c r="T42" s="241" t="str">
        <f>T2</f>
        <v># Sales 
(if known)</v>
      </c>
    </row>
    <row r="43" spans="1:20" ht="15.75" customHeight="1" x14ac:dyDescent="0.25">
      <c r="F43" s="201"/>
      <c r="G43" s="276"/>
      <c r="J43" s="279"/>
      <c r="M43" s="271" t="str">
        <f>M3</f>
        <v>Green 
Screen</v>
      </c>
      <c r="N43" s="273" t="str">
        <f>N3</f>
        <v>Star</v>
      </c>
      <c r="P43" s="284"/>
      <c r="Q43" s="287"/>
      <c r="R43" s="267"/>
      <c r="S43" s="267"/>
      <c r="T43" s="269"/>
    </row>
    <row r="44" spans="1:20" ht="15.75" customHeight="1" thickBot="1" x14ac:dyDescent="0.3">
      <c r="F44" s="201"/>
      <c r="G44" s="277"/>
      <c r="J44" s="280"/>
      <c r="M44" s="272"/>
      <c r="N44" s="274"/>
      <c r="P44" s="285"/>
      <c r="Q44" s="288"/>
      <c r="R44" s="268"/>
      <c r="S44" s="268"/>
      <c r="T44" s="270"/>
    </row>
    <row r="45" spans="1:20" ht="37.5" customHeight="1" thickBot="1" x14ac:dyDescent="0.3">
      <c r="F45" s="201"/>
      <c r="G45" s="202"/>
      <c r="J45" s="202"/>
      <c r="M45" s="203"/>
      <c r="N45" s="204"/>
      <c r="P45" s="205"/>
      <c r="Q45" s="206"/>
      <c r="R45" s="207"/>
      <c r="S45" s="207"/>
      <c r="T45" s="206"/>
    </row>
    <row r="46" spans="1:20" ht="4.5" customHeight="1" x14ac:dyDescent="0.25"/>
    <row r="47" spans="1:20" ht="4.5" customHeight="1" x14ac:dyDescent="0.25"/>
    <row r="48" spans="1:20" ht="27.75" customHeight="1" x14ac:dyDescent="0.25"/>
    <row r="49" ht="27.75" customHeight="1" x14ac:dyDescent="0.25"/>
    <row r="50" ht="27.75" customHeight="1" x14ac:dyDescent="0.25"/>
    <row r="54" ht="6" customHeight="1" x14ac:dyDescent="0.25"/>
  </sheetData>
  <mergeCells count="22">
    <mergeCell ref="T2:T3"/>
    <mergeCell ref="A1:F2"/>
    <mergeCell ref="G1:L1"/>
    <mergeCell ref="G2:G3"/>
    <mergeCell ref="H2:I2"/>
    <mergeCell ref="J2:J3"/>
    <mergeCell ref="K2:L2"/>
    <mergeCell ref="M2:N2"/>
    <mergeCell ref="P2:P3"/>
    <mergeCell ref="Q2:Q3"/>
    <mergeCell ref="R2:R3"/>
    <mergeCell ref="S2:S3"/>
    <mergeCell ref="S42:S44"/>
    <mergeCell ref="T42:T44"/>
    <mergeCell ref="M43:M44"/>
    <mergeCell ref="N43:N44"/>
    <mergeCell ref="G42:G44"/>
    <mergeCell ref="J42:J44"/>
    <mergeCell ref="M42:N42"/>
    <mergeCell ref="P42:P44"/>
    <mergeCell ref="Q42:Q44"/>
    <mergeCell ref="R42:R44"/>
  </mergeCells>
  <printOptions horizontalCentered="1"/>
  <pageMargins left="0.25" right="0.25" top="0.28999999999999998" bottom="0.21" header="0.3" footer="0.2"/>
  <pageSetup scale="94" fitToHeight="0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zoomScale="80" zoomScaleNormal="80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2.85546875" customWidth="1"/>
    <col min="7" max="7" width="19.5703125" style="19" customWidth="1"/>
  </cols>
  <sheetData>
    <row r="1" spans="1:7" ht="24.75" customHeight="1" thickBot="1" x14ac:dyDescent="0.3">
      <c r="A1" s="289" t="s">
        <v>27</v>
      </c>
      <c r="B1" s="290"/>
      <c r="C1" s="290"/>
      <c r="D1" s="290"/>
      <c r="E1" s="291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31.5" customHeight="1" x14ac:dyDescent="0.25">
      <c r="A3" s="96">
        <v>0.39583333333333331</v>
      </c>
      <c r="B3" s="99" t="s">
        <v>49</v>
      </c>
      <c r="C3" s="97">
        <v>50</v>
      </c>
      <c r="D3" s="97" t="s">
        <v>29</v>
      </c>
      <c r="E3" s="98" t="s">
        <v>47</v>
      </c>
      <c r="F3" s="50" t="s">
        <v>39</v>
      </c>
      <c r="G3" s="20"/>
    </row>
    <row r="4" spans="1:7" ht="21" customHeight="1" x14ac:dyDescent="0.25">
      <c r="A4" s="74">
        <v>0.41666666666666669</v>
      </c>
      <c r="B4" s="69" t="s">
        <v>37</v>
      </c>
      <c r="C4" s="69">
        <v>25</v>
      </c>
      <c r="D4" s="69" t="s">
        <v>38</v>
      </c>
      <c r="E4" s="70"/>
      <c r="F4" s="51" t="s">
        <v>40</v>
      </c>
      <c r="G4" s="20"/>
    </row>
    <row r="5" spans="1:7" ht="21" customHeight="1" x14ac:dyDescent="0.25">
      <c r="A5" s="77">
        <v>0.41666666666666669</v>
      </c>
      <c r="B5" s="78" t="s">
        <v>50</v>
      </c>
      <c r="C5" s="78">
        <v>20</v>
      </c>
      <c r="D5" s="78" t="s">
        <v>30</v>
      </c>
      <c r="E5" s="79" t="s">
        <v>31</v>
      </c>
      <c r="F5" s="51" t="s">
        <v>41</v>
      </c>
      <c r="G5" s="20"/>
    </row>
    <row r="6" spans="1:7" ht="21" customHeight="1" x14ac:dyDescent="0.25">
      <c r="A6" s="77">
        <v>0.41666666666666669</v>
      </c>
      <c r="B6" s="78" t="s">
        <v>50</v>
      </c>
      <c r="C6" s="78">
        <v>20</v>
      </c>
      <c r="D6" s="78" t="s">
        <v>30</v>
      </c>
      <c r="E6" s="81" t="s">
        <v>32</v>
      </c>
      <c r="F6" s="51" t="s">
        <v>43</v>
      </c>
      <c r="G6" s="20"/>
    </row>
    <row r="7" spans="1:7" ht="21" customHeight="1" x14ac:dyDescent="0.25">
      <c r="A7" s="77">
        <v>0.41666666666666669</v>
      </c>
      <c r="B7" s="78" t="s">
        <v>50</v>
      </c>
      <c r="C7" s="78">
        <v>20</v>
      </c>
      <c r="D7" s="78" t="s">
        <v>30</v>
      </c>
      <c r="E7" s="79" t="s">
        <v>33</v>
      </c>
      <c r="F7" s="51" t="s">
        <v>42</v>
      </c>
      <c r="G7" s="20"/>
    </row>
    <row r="8" spans="1:7" ht="48.75" customHeight="1" x14ac:dyDescent="0.25">
      <c r="A8" s="92">
        <v>0.41666666666666669</v>
      </c>
      <c r="B8" s="95" t="s">
        <v>51</v>
      </c>
      <c r="C8" s="93">
        <v>100</v>
      </c>
      <c r="D8" s="93" t="s">
        <v>29</v>
      </c>
      <c r="E8" s="94" t="s">
        <v>64</v>
      </c>
      <c r="F8" s="51" t="s">
        <v>44</v>
      </c>
      <c r="G8" s="20"/>
    </row>
    <row r="9" spans="1:7" ht="21" customHeight="1" x14ac:dyDescent="0.25">
      <c r="A9" s="74">
        <v>0.5</v>
      </c>
      <c r="B9" s="69" t="s">
        <v>37</v>
      </c>
      <c r="C9" s="69">
        <v>25</v>
      </c>
      <c r="D9" s="69" t="s">
        <v>38</v>
      </c>
      <c r="E9" s="70"/>
      <c r="F9" s="51" t="s">
        <v>46</v>
      </c>
      <c r="G9" s="20"/>
    </row>
    <row r="10" spans="1:7" ht="31.5" customHeight="1" x14ac:dyDescent="0.25">
      <c r="A10" s="82">
        <v>0.5</v>
      </c>
      <c r="B10" s="78" t="s">
        <v>52</v>
      </c>
      <c r="C10" s="78">
        <v>29</v>
      </c>
      <c r="D10" s="78" t="s">
        <v>30</v>
      </c>
      <c r="E10" s="80" t="s">
        <v>34</v>
      </c>
      <c r="F10" s="51" t="s">
        <v>41</v>
      </c>
      <c r="G10" s="20"/>
    </row>
    <row r="11" spans="1:7" ht="36" customHeight="1" x14ac:dyDescent="0.25">
      <c r="A11" s="82">
        <v>0.5</v>
      </c>
      <c r="B11" s="78" t="s">
        <v>52</v>
      </c>
      <c r="C11" s="78">
        <v>29</v>
      </c>
      <c r="D11" s="78" t="s">
        <v>30</v>
      </c>
      <c r="E11" s="80" t="s">
        <v>35</v>
      </c>
      <c r="F11" s="51" t="s">
        <v>43</v>
      </c>
      <c r="G11" s="20"/>
    </row>
    <row r="12" spans="1:7" ht="36.75" customHeight="1" x14ac:dyDescent="0.25">
      <c r="A12" s="82">
        <v>0.5</v>
      </c>
      <c r="B12" s="78" t="s">
        <v>52</v>
      </c>
      <c r="C12" s="78">
        <v>28</v>
      </c>
      <c r="D12" s="78" t="s">
        <v>30</v>
      </c>
      <c r="E12" s="80" t="s">
        <v>36</v>
      </c>
      <c r="F12" s="51" t="s">
        <v>42</v>
      </c>
      <c r="G12" s="20"/>
    </row>
    <row r="13" spans="1:7" ht="23.25" customHeight="1" x14ac:dyDescent="0.25">
      <c r="A13" s="83">
        <v>4.1666666666666664E-2</v>
      </c>
      <c r="B13" s="84" t="s">
        <v>60</v>
      </c>
      <c r="C13" s="84">
        <v>35</v>
      </c>
      <c r="D13" s="84" t="s">
        <v>38</v>
      </c>
      <c r="E13" s="85"/>
      <c r="F13" s="51" t="s">
        <v>39</v>
      </c>
      <c r="G13" s="20"/>
    </row>
    <row r="14" spans="1:7" ht="21" customHeight="1" x14ac:dyDescent="0.25">
      <c r="A14" s="74">
        <v>8.3333333333333329E-2</v>
      </c>
      <c r="B14" s="84" t="s">
        <v>60</v>
      </c>
      <c r="C14" s="69">
        <v>35</v>
      </c>
      <c r="D14" s="84" t="s">
        <v>38</v>
      </c>
      <c r="E14" s="70"/>
      <c r="F14" s="51" t="s">
        <v>46</v>
      </c>
      <c r="G14" s="20"/>
    </row>
    <row r="15" spans="1:7" ht="23.25" customHeight="1" x14ac:dyDescent="0.25">
      <c r="A15" s="74">
        <v>0.16666666666666666</v>
      </c>
      <c r="B15" s="84" t="s">
        <v>60</v>
      </c>
      <c r="C15" s="69">
        <v>35</v>
      </c>
      <c r="D15" s="84" t="s">
        <v>38</v>
      </c>
      <c r="E15" s="71"/>
      <c r="F15" s="51" t="s">
        <v>63</v>
      </c>
      <c r="G15" s="20"/>
    </row>
    <row r="16" spans="1:7" ht="23.25" customHeight="1" x14ac:dyDescent="0.25">
      <c r="A16" s="86">
        <v>0.20833333333333334</v>
      </c>
      <c r="B16" s="90" t="s">
        <v>48</v>
      </c>
      <c r="C16" s="88">
        <v>25</v>
      </c>
      <c r="D16" s="88" t="s">
        <v>29</v>
      </c>
      <c r="E16" s="101" t="s">
        <v>47</v>
      </c>
      <c r="F16" s="76" t="s">
        <v>45</v>
      </c>
      <c r="G16" s="20"/>
    </row>
    <row r="17" spans="1:6" ht="31.5" customHeight="1" thickBot="1" x14ac:dyDescent="0.3">
      <c r="A17" s="87" t="s">
        <v>28</v>
      </c>
      <c r="B17" s="91" t="s">
        <v>61</v>
      </c>
      <c r="C17" s="89">
        <v>35</v>
      </c>
      <c r="D17" s="89" t="s">
        <v>29</v>
      </c>
      <c r="E17" s="100" t="s">
        <v>47</v>
      </c>
      <c r="F17" s="73" t="s">
        <v>45</v>
      </c>
    </row>
    <row r="18" spans="1:6" x14ac:dyDescent="0.25">
      <c r="A18" s="30"/>
      <c r="B18" s="35"/>
      <c r="C18" s="31"/>
      <c r="D18" s="32"/>
      <c r="E18" s="33"/>
      <c r="F18" s="34"/>
    </row>
    <row r="19" spans="1:6" x14ac:dyDescent="0.25">
      <c r="A19" s="1"/>
      <c r="B19" s="18"/>
      <c r="C19" s="36"/>
      <c r="D19" s="2"/>
      <c r="E19" s="3"/>
      <c r="F19" s="34"/>
    </row>
    <row r="20" spans="1:6" x14ac:dyDescent="0.25">
      <c r="A20" s="1"/>
      <c r="B20" s="18"/>
      <c r="C20" s="36"/>
      <c r="D20" s="2"/>
      <c r="E20" s="3"/>
      <c r="F20" s="34"/>
    </row>
    <row r="21" spans="1:6" x14ac:dyDescent="0.25">
      <c r="A21" s="1"/>
      <c r="B21" s="18"/>
      <c r="C21" s="36"/>
      <c r="D21" s="2"/>
      <c r="E21" s="3"/>
      <c r="F21" s="34"/>
    </row>
    <row r="22" spans="1:6" x14ac:dyDescent="0.25">
      <c r="A22" s="1"/>
      <c r="B22" s="18"/>
      <c r="C22" s="36"/>
      <c r="D22" s="2"/>
      <c r="E22" s="3"/>
      <c r="F22" s="34"/>
    </row>
    <row r="23" spans="1:6" ht="15.75" thickBot="1" x14ac:dyDescent="0.3">
      <c r="A23" s="24"/>
      <c r="B23" s="21"/>
      <c r="C23" s="25"/>
      <c r="D23" s="23"/>
      <c r="E23" s="22"/>
      <c r="F23" s="29"/>
    </row>
    <row r="24" spans="1:6" x14ac:dyDescent="0.25">
      <c r="A24" s="52" t="s">
        <v>11</v>
      </c>
      <c r="B24" s="53" t="s">
        <v>54</v>
      </c>
      <c r="C24" s="54"/>
      <c r="D24" s="40" t="s">
        <v>12</v>
      </c>
      <c r="E24" s="106" t="s">
        <v>62</v>
      </c>
      <c r="F24" s="41"/>
    </row>
    <row r="25" spans="1:6" x14ac:dyDescent="0.25">
      <c r="A25" s="55" t="s">
        <v>13</v>
      </c>
      <c r="B25" s="56" t="s">
        <v>55</v>
      </c>
      <c r="C25" s="57"/>
      <c r="D25" s="42" t="s">
        <v>14</v>
      </c>
      <c r="E25" s="54"/>
      <c r="F25" s="41"/>
    </row>
    <row r="26" spans="1:6" x14ac:dyDescent="0.25">
      <c r="A26" s="55" t="s">
        <v>15</v>
      </c>
      <c r="B26" s="75" t="s">
        <v>53</v>
      </c>
      <c r="C26" s="57"/>
      <c r="D26" s="42" t="s">
        <v>16</v>
      </c>
      <c r="E26" s="72"/>
      <c r="F26" s="43"/>
    </row>
    <row r="27" spans="1:6" x14ac:dyDescent="0.25">
      <c r="A27" s="55" t="s">
        <v>17</v>
      </c>
      <c r="B27" s="54"/>
      <c r="C27" s="57"/>
      <c r="D27" s="104" t="s">
        <v>7</v>
      </c>
      <c r="E27" s="102" t="s">
        <v>57</v>
      </c>
      <c r="F27" s="43"/>
    </row>
    <row r="28" spans="1:6" x14ac:dyDescent="0.25">
      <c r="A28" s="58" t="s">
        <v>7</v>
      </c>
      <c r="B28" s="59" t="s">
        <v>56</v>
      </c>
      <c r="C28" s="60"/>
      <c r="D28" s="44" t="s">
        <v>7</v>
      </c>
      <c r="E28" s="103" t="s">
        <v>58</v>
      </c>
      <c r="F28" s="43"/>
    </row>
    <row r="29" spans="1:6" ht="30.75" thickBot="1" x14ac:dyDescent="0.3">
      <c r="A29" s="4" t="s">
        <v>5</v>
      </c>
      <c r="B29" s="21"/>
      <c r="C29" s="61"/>
      <c r="D29" s="62" t="s">
        <v>5</v>
      </c>
      <c r="E29" s="105" t="s">
        <v>59</v>
      </c>
      <c r="F29" s="43"/>
    </row>
    <row r="30" spans="1:6" x14ac:dyDescent="0.25">
      <c r="A30" s="63" t="s">
        <v>18</v>
      </c>
      <c r="B30" s="37"/>
      <c r="C30" s="64"/>
      <c r="D30" s="64" t="s">
        <v>19</v>
      </c>
      <c r="E30" s="65"/>
    </row>
    <row r="31" spans="1:6" x14ac:dyDescent="0.25">
      <c r="A31" s="55" t="s">
        <v>20</v>
      </c>
      <c r="B31" s="38"/>
      <c r="C31" s="57"/>
      <c r="D31" s="57" t="s">
        <v>21</v>
      </c>
      <c r="E31" s="66"/>
    </row>
    <row r="32" spans="1:6" x14ac:dyDescent="0.25">
      <c r="A32" s="55" t="s">
        <v>22</v>
      </c>
      <c r="B32" s="38"/>
      <c r="C32" s="57"/>
      <c r="D32" s="57" t="s">
        <v>23</v>
      </c>
      <c r="E32" s="67"/>
    </row>
    <row r="33" spans="1:5" x14ac:dyDescent="0.25">
      <c r="A33" s="55" t="s">
        <v>24</v>
      </c>
      <c r="B33" s="38"/>
      <c r="C33" s="57"/>
      <c r="D33" s="57" t="s">
        <v>25</v>
      </c>
      <c r="E33" s="66"/>
    </row>
    <row r="34" spans="1:5" x14ac:dyDescent="0.25">
      <c r="A34" s="58" t="s">
        <v>7</v>
      </c>
      <c r="B34" s="39"/>
      <c r="C34" s="59"/>
      <c r="D34" s="59" t="s">
        <v>26</v>
      </c>
      <c r="E34" s="68"/>
    </row>
    <row r="35" spans="1:5" ht="15.75" thickBot="1" x14ac:dyDescent="0.3">
      <c r="A35" s="4" t="s">
        <v>5</v>
      </c>
      <c r="B35" s="45"/>
      <c r="C35" s="11"/>
      <c r="D35" s="12" t="s">
        <v>7</v>
      </c>
      <c r="E35" s="13"/>
    </row>
    <row r="36" spans="1:5" x14ac:dyDescent="0.25">
      <c r="B36" s="16"/>
      <c r="E36" s="16"/>
    </row>
    <row r="37" spans="1:5" x14ac:dyDescent="0.25">
      <c r="B37" s="16"/>
      <c r="E37" s="16"/>
    </row>
    <row r="38" spans="1:5" ht="15.75" thickBot="1" x14ac:dyDescent="0.3"/>
    <row r="39" spans="1:5" x14ac:dyDescent="0.25">
      <c r="A39" s="14"/>
      <c r="B39" s="292" t="s">
        <v>6</v>
      </c>
      <c r="C39" s="293"/>
      <c r="D39" s="293"/>
      <c r="E39" s="294"/>
    </row>
    <row r="40" spans="1:5" ht="15.75" thickBot="1" x14ac:dyDescent="0.3">
      <c r="A40" s="15"/>
      <c r="B40" s="295"/>
      <c r="C40" s="295"/>
      <c r="D40" s="295"/>
      <c r="E40" s="296"/>
    </row>
    <row r="41" spans="1:5" ht="15.75" thickBot="1" x14ac:dyDescent="0.3">
      <c r="A41" s="8" t="s">
        <v>0</v>
      </c>
      <c r="B41" s="9" t="s">
        <v>8</v>
      </c>
      <c r="C41" s="9" t="s">
        <v>3</v>
      </c>
      <c r="D41" s="9" t="s">
        <v>2</v>
      </c>
      <c r="E41" s="10" t="s">
        <v>9</v>
      </c>
    </row>
    <row r="42" spans="1:5" x14ac:dyDescent="0.25">
      <c r="A42" s="5"/>
      <c r="B42" s="17"/>
      <c r="C42" s="6"/>
      <c r="D42" s="6"/>
      <c r="E42" s="7"/>
    </row>
    <row r="43" spans="1:5" x14ac:dyDescent="0.25">
      <c r="A43" s="26"/>
      <c r="B43" s="27"/>
      <c r="C43" s="28"/>
      <c r="D43" s="28"/>
      <c r="E43" s="28"/>
    </row>
  </sheetData>
  <mergeCells count="2">
    <mergeCell ref="A1:E1"/>
    <mergeCell ref="B39:E40"/>
  </mergeCells>
  <pageMargins left="0.25" right="0.25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02.20(3)</vt:lpstr>
      <vt:lpstr>00.XX (Print) (v2)</vt:lpstr>
      <vt:lpstr>02.20 (2)</vt:lpstr>
      <vt:lpstr>02.20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2024-02-22T19:32:37Z</cp:lastPrinted>
  <dcterms:created xsi:type="dcterms:W3CDTF">2010-01-10T05:59:46Z</dcterms:created>
  <dcterms:modified xsi:type="dcterms:W3CDTF">2024-02-22T19:39:06Z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